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3760" windowHeight="12645" firstSheet="4" activeTab="6"/>
  </bookViews>
  <sheets>
    <sheet name="2025 год" sheetId="1" r:id="rId1"/>
    <sheet name="протокол от 27.02.2025 № 3" sheetId="2" r:id="rId2"/>
    <sheet name="протокол от 27.03.2025 № 4" sheetId="3" r:id="rId3"/>
    <sheet name="протокол от 28.04.2025 № 6" sheetId="4" r:id="rId4"/>
    <sheet name="протокол от 30.06.2025 № 8" sheetId="5" r:id="rId5"/>
    <sheet name="протокол от 29.07.2025 № 9" sheetId="6" r:id="rId6"/>
    <sheet name="протокол от 27.08.2025 № 10" sheetId="7" r:id="rId7"/>
  </sheets>
  <definedNames>
    <definedName name="_xlnm._FilterDatabase" localSheetId="0" hidden="1">'2025 год'!$A$3:$D$113</definedName>
    <definedName name="_xlnm._FilterDatabase" localSheetId="1" hidden="1">'протокол от 27.02.2025 № 3'!$A$3:$D$115</definedName>
    <definedName name="_xlnm._FilterDatabase" localSheetId="2" hidden="1">'протокол от 27.03.2025 № 4'!$A$3:$D$116</definedName>
    <definedName name="_xlnm._FilterDatabase" localSheetId="6" hidden="1">'протокол от 27.08.2025 № 10'!$A$3:$D$119</definedName>
    <definedName name="_xlnm._FilterDatabase" localSheetId="3" hidden="1">'протокол от 28.04.2025 № 6'!$A$3:$D$116</definedName>
    <definedName name="_xlnm._FilterDatabase" localSheetId="5" hidden="1">'протокол от 29.07.2025 № 9'!$A$3:$G$119</definedName>
    <definedName name="_xlnm._FilterDatabase" localSheetId="4" hidden="1">'протокол от 30.06.2025 № 8'!$A$3:$D$116</definedName>
    <definedName name="_xlnm.Print_Area" localSheetId="0">'2025 год'!$A$1:$D$113</definedName>
    <definedName name="_xlnm.Print_Area" localSheetId="1">'протокол от 27.02.2025 № 3'!$A$1:$D$115</definedName>
    <definedName name="_xlnm.Print_Area" localSheetId="2">'протокол от 27.03.2025 № 4'!$A$1:$D$116</definedName>
    <definedName name="_xlnm.Print_Area" localSheetId="6">'протокол от 27.08.2025 № 10'!$A$1:$D$119</definedName>
    <definedName name="_xlnm.Print_Area" localSheetId="3">'протокол от 28.04.2025 № 6'!$A$1:$D$116</definedName>
    <definedName name="_xlnm.Print_Area" localSheetId="5">'протокол от 29.07.2025 № 9'!$B$1:$E$119</definedName>
    <definedName name="_xlnm.Print_Area" localSheetId="4">'протокол от 30.06.2025 № 8'!$A$1:$D$116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8" i="6" l="1"/>
  <c r="E110" i="6"/>
  <c r="E109" i="6"/>
  <c r="E108" i="6"/>
  <c r="E107" i="6"/>
  <c r="E106" i="6"/>
  <c r="E105" i="6"/>
  <c r="E100" i="6"/>
  <c r="E96" i="6"/>
  <c r="E95" i="6"/>
  <c r="E90" i="6"/>
  <c r="E85" i="6"/>
  <c r="E77" i="6"/>
  <c r="E76" i="6"/>
  <c r="E71" i="6"/>
  <c r="E65" i="6"/>
  <c r="E59" i="6"/>
  <c r="E58" i="6"/>
  <c r="E63" i="6" s="1"/>
  <c r="E57" i="6"/>
  <c r="E54" i="6"/>
  <c r="E42" i="6"/>
  <c r="E37" i="6"/>
  <c r="E45" i="6" s="1"/>
  <c r="E25" i="6"/>
  <c r="E15" i="6"/>
  <c r="E101" i="6" l="1"/>
  <c r="E79" i="6"/>
  <c r="E119" i="6" s="1"/>
  <c r="E114" i="6"/>
</calcChain>
</file>

<file path=xl/sharedStrings.xml><?xml version="1.0" encoding="utf-8"?>
<sst xmlns="http://schemas.openxmlformats.org/spreadsheetml/2006/main" count="448" uniqueCount="37">
  <si>
    <t>Профиль медицинской помощи</t>
  </si>
  <si>
    <t>№ группы ВМП</t>
  </si>
  <si>
    <t>Гастроэнтерология</t>
  </si>
  <si>
    <t>Нейрохирургия</t>
  </si>
  <si>
    <t>Онкология</t>
  </si>
  <si>
    <t>Ревматология</t>
  </si>
  <si>
    <t>Сердечно-сосудистая хирургия</t>
  </si>
  <si>
    <t>Урология</t>
  </si>
  <si>
    <t>Хирургия</t>
  </si>
  <si>
    <t>Эндокринология</t>
  </si>
  <si>
    <t>Неонатология</t>
  </si>
  <si>
    <t>Педиатрия</t>
  </si>
  <si>
    <t>Итого</t>
  </si>
  <si>
    <t>Дерматовенерология</t>
  </si>
  <si>
    <t>Травматология и ортопедия</t>
  </si>
  <si>
    <t>Челюстно-лицевая хирургия</t>
  </si>
  <si>
    <t>Офтальмология</t>
  </si>
  <si>
    <t>Оториноларингология</t>
  </si>
  <si>
    <t>Акушерство и гинекология</t>
  </si>
  <si>
    <t>Торакальная хирургия</t>
  </si>
  <si>
    <t>ИТОГО</t>
  </si>
  <si>
    <t xml:space="preserve">Эндокринология </t>
  </si>
  <si>
    <t>Плановые объемы высокотехнологичных видов медицинской помощи на 2025  для медицинских  организаций, расположенных на территории Саратовской области</t>
  </si>
  <si>
    <t>Объемы</t>
  </si>
  <si>
    <t>Государственное учреждение здравоохранения "Областная клиническая больница"</t>
  </si>
  <si>
    <t>Государственное учреждение здравоохранения "Областной клинический кардиологический диспансер"</t>
  </si>
  <si>
    <t>Наименование медицинской организации</t>
  </si>
  <si>
    <t>Государственное учреждение здравоохранения "САРАТОВСКАЯ ОБЛАСТНАЯ ДЕТСКАЯ КЛИНИЧЕСКАЯ БОЛЬНИЦА"</t>
  </si>
  <si>
    <t>Государственное учреждение здравоохранения "Клинический перинатальный центр Саратовской области"</t>
  </si>
  <si>
    <t>Государственное учреждение здравоохранения "Областной клинический онкологический диспансер"</t>
  </si>
  <si>
    <t>Государственное учреждение здравоохранения "Саратовская городская клиническая больница № 8"</t>
  </si>
  <si>
    <t>Государственное учреждение здравоохранения "Саратовская городская клиническая больница № 9"</t>
  </si>
  <si>
    <t>Государственное учреждение здравоохранения "Саратовская городская клиническая больница № 6 имени академика В.Н.Кошелева"</t>
  </si>
  <si>
    <t>Государственное учреждение здравоохранения Саратовской области "Балаковская городская клиническая больница"</t>
  </si>
  <si>
    <t>Государственное автономное учреждение здравоохранения "Энгельсская городская клиническая больница № 2 имени А.Г. Кассиля"</t>
  </si>
  <si>
    <t>Государственное автономное учреждение здравоохранения "Энгельсская городская клиническая больница № 1"</t>
  </si>
  <si>
    <t>Государственное учреждение здравоохранения "Саратовский областной клинический кожно-венерологический диспансер"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</si>
</sst>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>
    <font>
      <sz val="11"/>
      <color theme="1"/>
      <name val="Calibri"/>
      <charset val="13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3"/>
  <sheetViews>
    <sheetView view="pageBreakPreview" zoomScaleNormal="115" zoomScaleSheetLayoutView="10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8.85546875" defaultRowHeight="12"/>
  <cols>
    <col min="1" max="1" width="40.42578125" style="5" customWidth="1"/>
    <col min="2" max="2" width="37.140625" style="9" customWidth="1"/>
    <col min="3" max="3" width="12.7109375" style="3" customWidth="1"/>
    <col min="4" max="4" width="11.5703125" style="3" customWidth="1"/>
    <col min="5" max="16384" width="8.85546875" style="6"/>
  </cols>
  <sheetData>
    <row r="1" spans="1:4" ht="39.75" customHeight="1">
      <c r="A1" s="25" t="s">
        <v>22</v>
      </c>
      <c r="B1" s="26"/>
      <c r="C1" s="26"/>
      <c r="D1" s="26"/>
    </row>
    <row r="2" spans="1:4" ht="21" customHeight="1">
      <c r="A2" s="27" t="s">
        <v>26</v>
      </c>
      <c r="B2" s="27" t="s">
        <v>0</v>
      </c>
      <c r="C2" s="27" t="s">
        <v>1</v>
      </c>
      <c r="D2" s="27" t="s">
        <v>23</v>
      </c>
    </row>
    <row r="3" spans="1:4" ht="36.75" customHeight="1">
      <c r="A3" s="27"/>
      <c r="B3" s="27"/>
      <c r="C3" s="27"/>
      <c r="D3" s="27"/>
    </row>
    <row r="4" spans="1:4" ht="12.75" customHeight="1">
      <c r="A4" s="27" t="s">
        <v>24</v>
      </c>
      <c r="B4" s="2" t="s">
        <v>18</v>
      </c>
      <c r="C4" s="2">
        <v>3</v>
      </c>
      <c r="D4" s="2">
        <v>20</v>
      </c>
    </row>
    <row r="5" spans="1:4" ht="14.25" customHeight="1">
      <c r="A5" s="27"/>
      <c r="B5" s="2" t="s">
        <v>2</v>
      </c>
      <c r="C5" s="2">
        <v>5</v>
      </c>
      <c r="D5" s="1">
        <v>18</v>
      </c>
    </row>
    <row r="6" spans="1:4" ht="14.25" customHeight="1">
      <c r="A6" s="27"/>
      <c r="B6" s="2" t="s">
        <v>3</v>
      </c>
      <c r="C6" s="2">
        <v>12</v>
      </c>
      <c r="D6" s="1">
        <v>160</v>
      </c>
    </row>
    <row r="7" spans="1:4" ht="14.25" customHeight="1">
      <c r="A7" s="27"/>
      <c r="B7" s="2" t="s">
        <v>4</v>
      </c>
      <c r="C7" s="2">
        <v>21</v>
      </c>
      <c r="D7" s="1">
        <v>149</v>
      </c>
    </row>
    <row r="8" spans="1:4" ht="15" customHeight="1">
      <c r="A8" s="27"/>
      <c r="B8" s="2" t="s">
        <v>5</v>
      </c>
      <c r="C8" s="2">
        <v>43</v>
      </c>
      <c r="D8" s="1">
        <v>60</v>
      </c>
    </row>
    <row r="9" spans="1:4" ht="18.75" customHeight="1">
      <c r="A9" s="27"/>
      <c r="B9" s="27" t="s">
        <v>6</v>
      </c>
      <c r="C9" s="2">
        <v>44</v>
      </c>
      <c r="D9" s="1">
        <v>300</v>
      </c>
    </row>
    <row r="10" spans="1:4" ht="15" customHeight="1">
      <c r="A10" s="27"/>
      <c r="B10" s="27"/>
      <c r="C10" s="2">
        <v>45</v>
      </c>
      <c r="D10" s="1">
        <v>160</v>
      </c>
    </row>
    <row r="11" spans="1:4" ht="14.25" customHeight="1">
      <c r="A11" s="27"/>
      <c r="B11" s="27"/>
      <c r="C11" s="2">
        <v>46</v>
      </c>
      <c r="D11" s="1">
        <v>65</v>
      </c>
    </row>
    <row r="12" spans="1:4" ht="14.25" customHeight="1">
      <c r="A12" s="27"/>
      <c r="B12" s="27"/>
      <c r="C12" s="2">
        <v>47</v>
      </c>
      <c r="D12" s="1">
        <v>30</v>
      </c>
    </row>
    <row r="13" spans="1:4" ht="14.25" customHeight="1">
      <c r="A13" s="27"/>
      <c r="B13" s="27"/>
      <c r="C13" s="2">
        <v>48</v>
      </c>
      <c r="D13" s="1">
        <v>30</v>
      </c>
    </row>
    <row r="14" spans="1:4" ht="14.25" customHeight="1">
      <c r="A14" s="27"/>
      <c r="B14" s="27"/>
      <c r="C14" s="2">
        <v>49</v>
      </c>
      <c r="D14" s="1">
        <v>15</v>
      </c>
    </row>
    <row r="15" spans="1:4" ht="14.25" customHeight="1">
      <c r="A15" s="27"/>
      <c r="B15" s="27"/>
      <c r="C15" s="2">
        <v>56</v>
      </c>
      <c r="D15" s="1">
        <v>61</v>
      </c>
    </row>
    <row r="16" spans="1:4" ht="14.25" customHeight="1">
      <c r="A16" s="27"/>
      <c r="B16" s="27" t="s">
        <v>19</v>
      </c>
      <c r="C16" s="2">
        <v>67</v>
      </c>
      <c r="D16" s="1">
        <v>16</v>
      </c>
    </row>
    <row r="17" spans="1:4" ht="14.25" customHeight="1">
      <c r="A17" s="27"/>
      <c r="B17" s="27"/>
      <c r="C17" s="2">
        <v>68</v>
      </c>
      <c r="D17" s="1">
        <v>12</v>
      </c>
    </row>
    <row r="18" spans="1:4" ht="14.25" customHeight="1">
      <c r="A18" s="27"/>
      <c r="B18" s="27" t="s">
        <v>14</v>
      </c>
      <c r="C18" s="2">
        <v>69</v>
      </c>
      <c r="D18" s="1">
        <v>115</v>
      </c>
    </row>
    <row r="19" spans="1:4" ht="14.25" customHeight="1">
      <c r="A19" s="27"/>
      <c r="B19" s="27"/>
      <c r="C19" s="2">
        <v>71</v>
      </c>
      <c r="D19" s="1">
        <v>100</v>
      </c>
    </row>
    <row r="20" spans="1:4" ht="14.25" customHeight="1">
      <c r="A20" s="27"/>
      <c r="B20" s="27"/>
      <c r="C20" s="2">
        <v>72</v>
      </c>
      <c r="D20" s="1">
        <v>200</v>
      </c>
    </row>
    <row r="21" spans="1:4" ht="14.25" customHeight="1">
      <c r="A21" s="27"/>
      <c r="B21" s="2" t="s">
        <v>7</v>
      </c>
      <c r="C21" s="2">
        <v>76</v>
      </c>
      <c r="D21" s="1">
        <v>18</v>
      </c>
    </row>
    <row r="22" spans="1:4" ht="14.25" customHeight="1">
      <c r="A22" s="27"/>
      <c r="B22" s="27" t="s">
        <v>8</v>
      </c>
      <c r="C22" s="2">
        <v>79</v>
      </c>
      <c r="D22" s="1">
        <v>125</v>
      </c>
    </row>
    <row r="23" spans="1:4" ht="14.25" customHeight="1">
      <c r="A23" s="27"/>
      <c r="B23" s="27"/>
      <c r="C23" s="2">
        <v>80</v>
      </c>
      <c r="D23" s="1">
        <v>6</v>
      </c>
    </row>
    <row r="24" spans="1:4" ht="17.25" customHeight="1">
      <c r="A24" s="27"/>
      <c r="B24" s="2" t="s">
        <v>9</v>
      </c>
      <c r="C24" s="2">
        <v>82</v>
      </c>
      <c r="D24" s="1">
        <v>20</v>
      </c>
    </row>
    <row r="25" spans="1:4" ht="15" customHeight="1">
      <c r="A25" s="27"/>
      <c r="B25" s="2" t="s">
        <v>12</v>
      </c>
      <c r="C25" s="2"/>
      <c r="D25" s="1">
        <v>1680</v>
      </c>
    </row>
    <row r="26" spans="1:4" ht="20.25" customHeight="1">
      <c r="A26" s="28" t="s">
        <v>25</v>
      </c>
      <c r="B26" s="27" t="s">
        <v>6</v>
      </c>
      <c r="C26" s="2">
        <v>44</v>
      </c>
      <c r="D26" s="2">
        <v>940</v>
      </c>
    </row>
    <row r="27" spans="1:4" ht="14.25" customHeight="1">
      <c r="A27" s="29"/>
      <c r="B27" s="27"/>
      <c r="C27" s="2">
        <v>45</v>
      </c>
      <c r="D27" s="2">
        <v>470</v>
      </c>
    </row>
    <row r="28" spans="1:4" ht="14.25" customHeight="1">
      <c r="A28" s="29"/>
      <c r="B28" s="27"/>
      <c r="C28" s="2">
        <v>46</v>
      </c>
      <c r="D28" s="2">
        <v>240</v>
      </c>
    </row>
    <row r="29" spans="1:4" ht="14.25" customHeight="1">
      <c r="A29" s="29"/>
      <c r="B29" s="27"/>
      <c r="C29" s="2">
        <v>47</v>
      </c>
      <c r="D29" s="2">
        <v>36</v>
      </c>
    </row>
    <row r="30" spans="1:4" ht="14.25" customHeight="1">
      <c r="A30" s="29"/>
      <c r="B30" s="27"/>
      <c r="C30" s="2">
        <v>48</v>
      </c>
      <c r="D30" s="2">
        <v>30</v>
      </c>
    </row>
    <row r="31" spans="1:4" ht="14.25" customHeight="1">
      <c r="A31" s="29"/>
      <c r="B31" s="27"/>
      <c r="C31" s="2">
        <v>49</v>
      </c>
      <c r="D31" s="2">
        <v>11</v>
      </c>
    </row>
    <row r="32" spans="1:4" ht="14.25" customHeight="1">
      <c r="A32" s="29"/>
      <c r="B32" s="27"/>
      <c r="C32" s="2">
        <v>50</v>
      </c>
      <c r="D32" s="2">
        <v>5</v>
      </c>
    </row>
    <row r="33" spans="1:4" ht="14.25" customHeight="1">
      <c r="A33" s="29"/>
      <c r="B33" s="27"/>
      <c r="C33" s="2">
        <v>51</v>
      </c>
      <c r="D33" s="2">
        <v>2</v>
      </c>
    </row>
    <row r="34" spans="1:4" ht="14.25" customHeight="1">
      <c r="A34" s="29"/>
      <c r="B34" s="27"/>
      <c r="C34" s="2">
        <v>52</v>
      </c>
      <c r="D34" s="2">
        <v>1</v>
      </c>
    </row>
    <row r="35" spans="1:4" ht="14.25" customHeight="1">
      <c r="A35" s="29"/>
      <c r="B35" s="27"/>
      <c r="C35" s="2">
        <v>58</v>
      </c>
      <c r="D35" s="2">
        <v>15</v>
      </c>
    </row>
    <row r="36" spans="1:4" ht="14.25" customHeight="1">
      <c r="A36" s="29"/>
      <c r="B36" s="27"/>
      <c r="C36" s="2">
        <v>53</v>
      </c>
      <c r="D36" s="2">
        <v>300</v>
      </c>
    </row>
    <row r="37" spans="1:4" ht="14.25" customHeight="1">
      <c r="A37" s="29"/>
      <c r="B37" s="27"/>
      <c r="C37" s="2">
        <v>55</v>
      </c>
      <c r="D37" s="2">
        <v>662</v>
      </c>
    </row>
    <row r="38" spans="1:4" ht="14.25" customHeight="1">
      <c r="A38" s="29"/>
      <c r="B38" s="27"/>
      <c r="C38" s="2">
        <v>57</v>
      </c>
      <c r="D38" s="2">
        <v>400</v>
      </c>
    </row>
    <row r="39" spans="1:4" ht="14.25" customHeight="1">
      <c r="A39" s="29"/>
      <c r="B39" s="27"/>
      <c r="C39" s="2">
        <v>59</v>
      </c>
      <c r="D39" s="2">
        <v>8</v>
      </c>
    </row>
    <row r="40" spans="1:4" ht="14.25" customHeight="1">
      <c r="A40" s="29"/>
      <c r="B40" s="27"/>
      <c r="C40" s="2">
        <v>61</v>
      </c>
      <c r="D40" s="2">
        <v>1</v>
      </c>
    </row>
    <row r="41" spans="1:4" ht="14.25" customHeight="1">
      <c r="A41" s="29"/>
      <c r="B41" s="27"/>
      <c r="C41" s="4">
        <v>62</v>
      </c>
      <c r="D41" s="2">
        <v>5</v>
      </c>
    </row>
    <row r="42" spans="1:4" ht="14.25" customHeight="1">
      <c r="A42" s="29"/>
      <c r="B42" s="27"/>
      <c r="C42" s="4">
        <v>65</v>
      </c>
      <c r="D42" s="2">
        <v>387</v>
      </c>
    </row>
    <row r="43" spans="1:4" ht="14.25" customHeight="1">
      <c r="A43" s="29"/>
      <c r="B43" s="27"/>
      <c r="C43" s="4">
        <v>66</v>
      </c>
      <c r="D43" s="2">
        <v>50</v>
      </c>
    </row>
    <row r="44" spans="1:4" ht="13.5" customHeight="1">
      <c r="A44" s="30"/>
      <c r="B44" s="2" t="s">
        <v>12</v>
      </c>
      <c r="C44" s="2"/>
      <c r="D44" s="2">
        <v>3563</v>
      </c>
    </row>
    <row r="45" spans="1:4" s="7" customFormat="1" ht="14.25" customHeight="1">
      <c r="A45" s="27" t="s">
        <v>27</v>
      </c>
      <c r="B45" s="2" t="s">
        <v>3</v>
      </c>
      <c r="C45" s="2">
        <v>15</v>
      </c>
      <c r="D45" s="2">
        <v>20</v>
      </c>
    </row>
    <row r="46" spans="1:4" s="8" customFormat="1" ht="14.25" customHeight="1">
      <c r="A46" s="27"/>
      <c r="B46" s="27" t="s">
        <v>10</v>
      </c>
      <c r="C46" s="2">
        <v>19</v>
      </c>
      <c r="D46" s="2">
        <v>45</v>
      </c>
    </row>
    <row r="47" spans="1:4" s="8" customFormat="1" ht="14.25" customHeight="1">
      <c r="A47" s="27"/>
      <c r="B47" s="27"/>
      <c r="C47" s="2">
        <v>20</v>
      </c>
      <c r="D47" s="2">
        <v>5</v>
      </c>
    </row>
    <row r="48" spans="1:4" s="8" customFormat="1" ht="14.25" customHeight="1">
      <c r="A48" s="27"/>
      <c r="B48" s="2" t="s">
        <v>4</v>
      </c>
      <c r="C48" s="2">
        <v>23</v>
      </c>
      <c r="D48" s="2">
        <v>70</v>
      </c>
    </row>
    <row r="49" spans="1:4" s="8" customFormat="1" ht="14.25" customHeight="1">
      <c r="A49" s="27"/>
      <c r="B49" s="27" t="s">
        <v>11</v>
      </c>
      <c r="C49" s="2">
        <v>35</v>
      </c>
      <c r="D49" s="2">
        <v>70</v>
      </c>
    </row>
    <row r="50" spans="1:4" s="8" customFormat="1" ht="14.25" customHeight="1">
      <c r="A50" s="27"/>
      <c r="B50" s="27"/>
      <c r="C50" s="2">
        <v>36</v>
      </c>
      <c r="D50" s="2">
        <v>40</v>
      </c>
    </row>
    <row r="51" spans="1:4" s="8" customFormat="1" ht="14.25" customHeight="1">
      <c r="A51" s="27"/>
      <c r="B51" s="27"/>
      <c r="C51" s="2">
        <v>38</v>
      </c>
      <c r="D51" s="2">
        <v>25</v>
      </c>
    </row>
    <row r="52" spans="1:4" s="8" customFormat="1" ht="14.25" customHeight="1">
      <c r="A52" s="27"/>
      <c r="B52" s="2" t="s">
        <v>7</v>
      </c>
      <c r="C52" s="2">
        <v>76</v>
      </c>
      <c r="D52" s="2">
        <v>20</v>
      </c>
    </row>
    <row r="53" spans="1:4" s="8" customFormat="1" ht="20.25" customHeight="1">
      <c r="A53" s="27"/>
      <c r="B53" s="2" t="s">
        <v>12</v>
      </c>
      <c r="C53" s="2"/>
      <c r="D53" s="2">
        <v>295</v>
      </c>
    </row>
    <row r="54" spans="1:4" ht="15.75" customHeight="1">
      <c r="A54" s="27" t="s">
        <v>28</v>
      </c>
      <c r="B54" s="27" t="s">
        <v>10</v>
      </c>
      <c r="C54" s="2">
        <v>19</v>
      </c>
      <c r="D54" s="2">
        <v>20</v>
      </c>
    </row>
    <row r="55" spans="1:4" ht="15.75" customHeight="1">
      <c r="A55" s="27"/>
      <c r="B55" s="27"/>
      <c r="C55" s="2">
        <v>20</v>
      </c>
      <c r="D55" s="2">
        <v>20</v>
      </c>
    </row>
    <row r="56" spans="1:4" ht="21.75" customHeight="1">
      <c r="A56" s="27"/>
      <c r="B56" s="2" t="s">
        <v>12</v>
      </c>
      <c r="C56" s="2"/>
      <c r="D56" s="2">
        <v>40</v>
      </c>
    </row>
    <row r="57" spans="1:4" ht="14.25" customHeight="1">
      <c r="A57" s="27" t="s">
        <v>29</v>
      </c>
      <c r="B57" s="27" t="s">
        <v>4</v>
      </c>
      <c r="C57" s="2">
        <v>21</v>
      </c>
      <c r="D57" s="2">
        <v>445</v>
      </c>
    </row>
    <row r="58" spans="1:4" ht="14.25" customHeight="1">
      <c r="A58" s="27"/>
      <c r="B58" s="27"/>
      <c r="C58" s="2">
        <v>24</v>
      </c>
      <c r="D58" s="2">
        <v>50</v>
      </c>
    </row>
    <row r="59" spans="1:4" ht="14.25" customHeight="1">
      <c r="A59" s="27"/>
      <c r="B59" s="27"/>
      <c r="C59" s="2">
        <v>25</v>
      </c>
      <c r="D59" s="2">
        <v>10</v>
      </c>
    </row>
    <row r="60" spans="1:4" ht="14.25" customHeight="1">
      <c r="A60" s="27"/>
      <c r="B60" s="27"/>
      <c r="C60" s="2">
        <v>26</v>
      </c>
      <c r="D60" s="2">
        <v>20</v>
      </c>
    </row>
    <row r="61" spans="1:4" ht="14.25" customHeight="1">
      <c r="A61" s="27"/>
      <c r="B61" s="27"/>
      <c r="C61" s="2">
        <v>27</v>
      </c>
      <c r="D61" s="2">
        <v>20</v>
      </c>
    </row>
    <row r="62" spans="1:4" ht="22.5" customHeight="1">
      <c r="A62" s="27"/>
      <c r="B62" s="2" t="s">
        <v>12</v>
      </c>
      <c r="C62" s="2"/>
      <c r="D62" s="2">
        <v>545</v>
      </c>
    </row>
    <row r="63" spans="1:4" ht="21" customHeight="1">
      <c r="A63" s="27" t="s">
        <v>29</v>
      </c>
      <c r="B63" s="2" t="s">
        <v>13</v>
      </c>
      <c r="C63" s="2">
        <v>9</v>
      </c>
      <c r="D63" s="2">
        <v>140</v>
      </c>
    </row>
    <row r="64" spans="1:4" ht="18" customHeight="1">
      <c r="A64" s="27"/>
      <c r="B64" s="2" t="s">
        <v>12</v>
      </c>
      <c r="C64" s="2"/>
      <c r="D64" s="2">
        <v>140</v>
      </c>
    </row>
    <row r="65" spans="1:4" ht="18.75" customHeight="1">
      <c r="A65" s="27" t="s">
        <v>30</v>
      </c>
      <c r="B65" s="27" t="s">
        <v>18</v>
      </c>
      <c r="C65" s="2">
        <v>1</v>
      </c>
      <c r="D65" s="2">
        <v>40</v>
      </c>
    </row>
    <row r="66" spans="1:4" ht="17.25" customHeight="1">
      <c r="A66" s="27"/>
      <c r="B66" s="27"/>
      <c r="C66" s="2">
        <v>3</v>
      </c>
      <c r="D66" s="2">
        <v>2</v>
      </c>
    </row>
    <row r="67" spans="1:4" ht="17.25" customHeight="1">
      <c r="A67" s="27"/>
      <c r="B67" s="27"/>
      <c r="C67" s="2">
        <v>4</v>
      </c>
      <c r="D67" s="2">
        <v>3</v>
      </c>
    </row>
    <row r="68" spans="1:4" ht="14.25" customHeight="1">
      <c r="A68" s="27"/>
      <c r="B68" s="27" t="s">
        <v>10</v>
      </c>
      <c r="C68" s="2">
        <v>19</v>
      </c>
      <c r="D68" s="2">
        <v>100</v>
      </c>
    </row>
    <row r="69" spans="1:4" ht="14.25" customHeight="1">
      <c r="A69" s="27"/>
      <c r="B69" s="27"/>
      <c r="C69" s="2">
        <v>20</v>
      </c>
      <c r="D69" s="2">
        <v>25</v>
      </c>
    </row>
    <row r="70" spans="1:4" ht="12" customHeight="1">
      <c r="A70" s="27"/>
      <c r="B70" s="27" t="s">
        <v>6</v>
      </c>
      <c r="C70" s="2">
        <v>44</v>
      </c>
      <c r="D70" s="2">
        <v>170</v>
      </c>
    </row>
    <row r="71" spans="1:4" ht="12" customHeight="1">
      <c r="A71" s="27"/>
      <c r="B71" s="27"/>
      <c r="C71" s="2">
        <v>45</v>
      </c>
      <c r="D71" s="2">
        <v>90</v>
      </c>
    </row>
    <row r="72" spans="1:4" ht="12" customHeight="1">
      <c r="A72" s="27"/>
      <c r="B72" s="27"/>
      <c r="C72" s="2">
        <v>46</v>
      </c>
      <c r="D72" s="2">
        <v>40</v>
      </c>
    </row>
    <row r="73" spans="1:4" ht="12" customHeight="1">
      <c r="A73" s="27"/>
      <c r="B73" s="27"/>
      <c r="C73" s="2">
        <v>47</v>
      </c>
      <c r="D73" s="2">
        <v>120</v>
      </c>
    </row>
    <row r="74" spans="1:4" ht="12" customHeight="1">
      <c r="A74" s="27"/>
      <c r="B74" s="27"/>
      <c r="C74" s="2">
        <v>48</v>
      </c>
      <c r="D74" s="2">
        <v>70</v>
      </c>
    </row>
    <row r="75" spans="1:4" ht="12" customHeight="1">
      <c r="A75" s="27"/>
      <c r="B75" s="27"/>
      <c r="C75" s="2">
        <v>49</v>
      </c>
      <c r="D75" s="2">
        <v>10</v>
      </c>
    </row>
    <row r="76" spans="1:4" ht="14.25" customHeight="1">
      <c r="A76" s="27"/>
      <c r="B76" s="2" t="s">
        <v>7</v>
      </c>
      <c r="C76" s="2">
        <v>76</v>
      </c>
      <c r="D76" s="2">
        <v>34</v>
      </c>
    </row>
    <row r="77" spans="1:4" ht="14.25" customHeight="1">
      <c r="A77" s="27"/>
      <c r="B77" s="2" t="s">
        <v>12</v>
      </c>
      <c r="C77" s="2"/>
      <c r="D77" s="2">
        <v>704</v>
      </c>
    </row>
    <row r="78" spans="1:4" ht="18" customHeight="1">
      <c r="A78" s="27" t="s">
        <v>31</v>
      </c>
      <c r="B78" s="27" t="s">
        <v>14</v>
      </c>
      <c r="C78" s="2">
        <v>69</v>
      </c>
      <c r="D78" s="2">
        <v>130</v>
      </c>
    </row>
    <row r="79" spans="1:4" ht="18" customHeight="1">
      <c r="A79" s="27"/>
      <c r="B79" s="27"/>
      <c r="C79" s="2">
        <v>71</v>
      </c>
      <c r="D79" s="2">
        <v>60</v>
      </c>
    </row>
    <row r="80" spans="1:4" ht="15" customHeight="1">
      <c r="A80" s="27"/>
      <c r="B80" s="27"/>
      <c r="C80" s="2">
        <v>72</v>
      </c>
      <c r="D80" s="2">
        <v>150</v>
      </c>
    </row>
    <row r="81" spans="1:4" ht="29.25" customHeight="1">
      <c r="A81" s="27"/>
      <c r="B81" s="2" t="s">
        <v>15</v>
      </c>
      <c r="C81" s="2">
        <v>81</v>
      </c>
      <c r="D81" s="2">
        <v>35</v>
      </c>
    </row>
    <row r="82" spans="1:4" ht="16.5" customHeight="1">
      <c r="A82" s="27"/>
      <c r="B82" s="2" t="s">
        <v>21</v>
      </c>
      <c r="C82" s="2">
        <v>82</v>
      </c>
      <c r="D82" s="2">
        <v>5</v>
      </c>
    </row>
    <row r="83" spans="1:4" ht="18" customHeight="1">
      <c r="A83" s="27"/>
      <c r="B83" s="2" t="s">
        <v>12</v>
      </c>
      <c r="C83" s="2"/>
      <c r="D83" s="2">
        <v>380</v>
      </c>
    </row>
    <row r="84" spans="1:4" ht="24" customHeight="1">
      <c r="A84" s="27" t="s">
        <v>32</v>
      </c>
      <c r="B84" s="2" t="s">
        <v>14</v>
      </c>
      <c r="C84" s="2">
        <v>69</v>
      </c>
      <c r="D84" s="2">
        <v>30</v>
      </c>
    </row>
    <row r="85" spans="1:4" ht="19.5" customHeight="1">
      <c r="A85" s="27"/>
      <c r="B85" s="2" t="s">
        <v>16</v>
      </c>
      <c r="C85" s="2">
        <v>31</v>
      </c>
      <c r="D85" s="2">
        <v>350</v>
      </c>
    </row>
    <row r="86" spans="1:4" ht="15.75" customHeight="1">
      <c r="A86" s="27"/>
      <c r="B86" s="27" t="s">
        <v>17</v>
      </c>
      <c r="C86" s="2">
        <v>29</v>
      </c>
      <c r="D86" s="2">
        <v>12</v>
      </c>
    </row>
    <row r="87" spans="1:4" ht="15.75" customHeight="1">
      <c r="A87" s="27"/>
      <c r="B87" s="27"/>
      <c r="C87" s="2">
        <v>30</v>
      </c>
      <c r="D87" s="2">
        <v>70</v>
      </c>
    </row>
    <row r="88" spans="1:4" ht="19.5" customHeight="1">
      <c r="A88" s="27"/>
      <c r="B88" s="2" t="s">
        <v>12</v>
      </c>
      <c r="C88" s="2"/>
      <c r="D88" s="2">
        <v>462</v>
      </c>
    </row>
    <row r="89" spans="1:4" ht="14.25" customHeight="1">
      <c r="A89" s="27" t="s">
        <v>34</v>
      </c>
      <c r="B89" s="27" t="s">
        <v>6</v>
      </c>
      <c r="C89" s="2">
        <v>44</v>
      </c>
      <c r="D89" s="2">
        <v>130</v>
      </c>
    </row>
    <row r="90" spans="1:4" ht="14.25" customHeight="1">
      <c r="A90" s="27"/>
      <c r="B90" s="27"/>
      <c r="C90" s="2">
        <v>45</v>
      </c>
      <c r="D90" s="2">
        <v>110</v>
      </c>
    </row>
    <row r="91" spans="1:4" ht="13.5" customHeight="1">
      <c r="A91" s="27"/>
      <c r="B91" s="27"/>
      <c r="C91" s="2">
        <v>46</v>
      </c>
      <c r="D91" s="2">
        <v>60</v>
      </c>
    </row>
    <row r="92" spans="1:4" ht="14.25" customHeight="1">
      <c r="A92" s="27"/>
      <c r="B92" s="27"/>
      <c r="C92" s="2">
        <v>47</v>
      </c>
      <c r="D92" s="2">
        <v>15</v>
      </c>
    </row>
    <row r="93" spans="1:4" ht="14.25" customHeight="1">
      <c r="A93" s="27"/>
      <c r="B93" s="27"/>
      <c r="C93" s="2">
        <v>48</v>
      </c>
      <c r="D93" s="2">
        <v>150</v>
      </c>
    </row>
    <row r="94" spans="1:4" ht="15" customHeight="1">
      <c r="A94" s="27"/>
      <c r="B94" s="27"/>
      <c r="C94" s="2">
        <v>49</v>
      </c>
      <c r="D94" s="2">
        <v>205</v>
      </c>
    </row>
    <row r="95" spans="1:4" ht="15" customHeight="1">
      <c r="A95" s="27"/>
      <c r="B95" s="27"/>
      <c r="C95" s="2">
        <v>50</v>
      </c>
      <c r="D95" s="2">
        <v>10</v>
      </c>
    </row>
    <row r="96" spans="1:4" ht="15" customHeight="1">
      <c r="A96" s="27"/>
      <c r="B96" s="27"/>
      <c r="C96" s="2">
        <v>51</v>
      </c>
      <c r="D96" s="2">
        <v>10</v>
      </c>
    </row>
    <row r="97" spans="1:4" ht="15" customHeight="1">
      <c r="A97" s="27"/>
      <c r="B97" s="27"/>
      <c r="C97" s="2">
        <v>52</v>
      </c>
      <c r="D97" s="2">
        <v>10</v>
      </c>
    </row>
    <row r="98" spans="1:4" ht="14.25" customHeight="1">
      <c r="A98" s="27"/>
      <c r="B98" s="2" t="s">
        <v>12</v>
      </c>
      <c r="C98" s="2"/>
      <c r="D98" s="2">
        <v>700</v>
      </c>
    </row>
    <row r="99" spans="1:4" ht="19.5" customHeight="1">
      <c r="A99" s="27" t="s">
        <v>33</v>
      </c>
      <c r="B99" s="27" t="s">
        <v>14</v>
      </c>
      <c r="C99" s="2">
        <v>69</v>
      </c>
      <c r="D99" s="2">
        <v>30</v>
      </c>
    </row>
    <row r="100" spans="1:4" ht="19.5" customHeight="1">
      <c r="A100" s="27"/>
      <c r="B100" s="27"/>
      <c r="C100" s="2">
        <v>70</v>
      </c>
      <c r="D100" s="2">
        <v>6</v>
      </c>
    </row>
    <row r="101" spans="1:4" ht="19.5" customHeight="1">
      <c r="A101" s="27"/>
      <c r="B101" s="27"/>
      <c r="C101" s="2">
        <v>72</v>
      </c>
      <c r="D101" s="2">
        <v>30</v>
      </c>
    </row>
    <row r="102" spans="1:4" ht="14.25" customHeight="1">
      <c r="A102" s="27"/>
      <c r="B102" s="27" t="s">
        <v>6</v>
      </c>
      <c r="C102" s="2">
        <v>44</v>
      </c>
      <c r="D102" s="2">
        <v>144</v>
      </c>
    </row>
    <row r="103" spans="1:4" ht="14.25" customHeight="1">
      <c r="A103" s="27"/>
      <c r="B103" s="27"/>
      <c r="C103" s="2">
        <v>45</v>
      </c>
      <c r="D103" s="2">
        <v>42</v>
      </c>
    </row>
    <row r="104" spans="1:4" ht="14.25" customHeight="1">
      <c r="A104" s="27"/>
      <c r="B104" s="27"/>
      <c r="C104" s="2">
        <v>46</v>
      </c>
      <c r="D104" s="2">
        <v>32</v>
      </c>
    </row>
    <row r="105" spans="1:4" ht="14.25" customHeight="1">
      <c r="A105" s="27"/>
      <c r="B105" s="27"/>
      <c r="C105" s="2">
        <v>47</v>
      </c>
      <c r="D105" s="2">
        <v>178</v>
      </c>
    </row>
    <row r="106" spans="1:4" ht="14.25" customHeight="1">
      <c r="A106" s="27"/>
      <c r="B106" s="27"/>
      <c r="C106" s="2">
        <v>48</v>
      </c>
      <c r="D106" s="2">
        <v>130</v>
      </c>
    </row>
    <row r="107" spans="1:4" ht="14.25" customHeight="1">
      <c r="A107" s="27"/>
      <c r="B107" s="27"/>
      <c r="C107" s="2">
        <v>49</v>
      </c>
      <c r="D107" s="2">
        <v>74</v>
      </c>
    </row>
    <row r="108" spans="1:4" ht="13.5" customHeight="1">
      <c r="A108" s="27"/>
      <c r="B108" s="2" t="s">
        <v>12</v>
      </c>
      <c r="C108" s="2"/>
      <c r="D108" s="2">
        <v>666</v>
      </c>
    </row>
    <row r="109" spans="1:4" ht="19.5" customHeight="1">
      <c r="A109" s="27" t="s">
        <v>35</v>
      </c>
      <c r="B109" s="27" t="s">
        <v>14</v>
      </c>
      <c r="C109" s="2">
        <v>69</v>
      </c>
      <c r="D109" s="2">
        <v>10</v>
      </c>
    </row>
    <row r="110" spans="1:4" ht="18" customHeight="1">
      <c r="A110" s="27"/>
      <c r="B110" s="27"/>
      <c r="C110" s="2">
        <v>71</v>
      </c>
      <c r="D110" s="2">
        <v>15</v>
      </c>
    </row>
    <row r="111" spans="1:4" ht="20.25" customHeight="1">
      <c r="A111" s="27"/>
      <c r="B111" s="27"/>
      <c r="C111" s="2">
        <v>72</v>
      </c>
      <c r="D111" s="2">
        <v>25</v>
      </c>
    </row>
    <row r="112" spans="1:4" ht="26.25" customHeight="1">
      <c r="A112" s="27"/>
      <c r="B112" s="2" t="s">
        <v>12</v>
      </c>
      <c r="C112" s="2"/>
      <c r="D112" s="2">
        <v>50</v>
      </c>
    </row>
    <row r="113" spans="1:4" ht="33" customHeight="1">
      <c r="A113" s="2" t="s">
        <v>20</v>
      </c>
      <c r="B113" s="2"/>
      <c r="C113" s="2"/>
      <c r="D113" s="4">
        <v>9225</v>
      </c>
    </row>
  </sheetData>
  <autoFilter ref="A3:D113"/>
  <mergeCells count="35">
    <mergeCell ref="B109:B111"/>
    <mergeCell ref="A109:A112"/>
    <mergeCell ref="A65:A77"/>
    <mergeCell ref="A78:A83"/>
    <mergeCell ref="A45:A53"/>
    <mergeCell ref="B68:B69"/>
    <mergeCell ref="B70:B75"/>
    <mergeCell ref="B78:B80"/>
    <mergeCell ref="B65:B67"/>
    <mergeCell ref="A99:A108"/>
    <mergeCell ref="B46:B47"/>
    <mergeCell ref="A57:A62"/>
    <mergeCell ref="B99:B101"/>
    <mergeCell ref="B57:B61"/>
    <mergeCell ref="A84:A88"/>
    <mergeCell ref="B89:B97"/>
    <mergeCell ref="B102:B107"/>
    <mergeCell ref="B49:B51"/>
    <mergeCell ref="B54:B55"/>
    <mergeCell ref="A54:A56"/>
    <mergeCell ref="A89:A98"/>
    <mergeCell ref="B86:B87"/>
    <mergeCell ref="A63:A64"/>
    <mergeCell ref="A1:D1"/>
    <mergeCell ref="D2:D3"/>
    <mergeCell ref="A2:A3"/>
    <mergeCell ref="A26:A44"/>
    <mergeCell ref="B26:B43"/>
    <mergeCell ref="C2:C3"/>
    <mergeCell ref="B2:B3"/>
    <mergeCell ref="B9:B15"/>
    <mergeCell ref="B16:B17"/>
    <mergeCell ref="B18:B20"/>
    <mergeCell ref="B22:B23"/>
    <mergeCell ref="A4:A25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6" max="3" man="1"/>
    <brk id="9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5"/>
  <sheetViews>
    <sheetView view="pageBreakPreview" zoomScaleNormal="115" zoomScaleSheetLayoutView="10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8.85546875" defaultRowHeight="12"/>
  <cols>
    <col min="1" max="1" width="40.42578125" style="5" customWidth="1"/>
    <col min="2" max="2" width="37.140625" style="9" customWidth="1"/>
    <col min="3" max="3" width="12.7109375" style="3" customWidth="1"/>
    <col min="4" max="4" width="11.5703125" style="3" customWidth="1"/>
    <col min="5" max="16384" width="8.85546875" style="6"/>
  </cols>
  <sheetData>
    <row r="1" spans="1:4" ht="39.75" customHeight="1">
      <c r="A1" s="25" t="s">
        <v>22</v>
      </c>
      <c r="B1" s="26"/>
      <c r="C1" s="26"/>
      <c r="D1" s="26"/>
    </row>
    <row r="2" spans="1:4" ht="21" customHeight="1">
      <c r="A2" s="27" t="s">
        <v>26</v>
      </c>
      <c r="B2" s="27" t="s">
        <v>0</v>
      </c>
      <c r="C2" s="27" t="s">
        <v>1</v>
      </c>
      <c r="D2" s="27" t="s">
        <v>23</v>
      </c>
    </row>
    <row r="3" spans="1:4" ht="36.75" customHeight="1">
      <c r="A3" s="27"/>
      <c r="B3" s="27"/>
      <c r="C3" s="27"/>
      <c r="D3" s="27"/>
    </row>
    <row r="4" spans="1:4" ht="12.75" customHeight="1">
      <c r="A4" s="27" t="s">
        <v>24</v>
      </c>
      <c r="B4" s="10" t="s">
        <v>18</v>
      </c>
      <c r="C4" s="10">
        <v>3</v>
      </c>
      <c r="D4" s="10">
        <v>20</v>
      </c>
    </row>
    <row r="5" spans="1:4" ht="14.25" customHeight="1">
      <c r="A5" s="27"/>
      <c r="B5" s="10" t="s">
        <v>2</v>
      </c>
      <c r="C5" s="10">
        <v>5</v>
      </c>
      <c r="D5" s="1">
        <v>18</v>
      </c>
    </row>
    <row r="6" spans="1:4" ht="14.25" customHeight="1">
      <c r="A6" s="27"/>
      <c r="B6" s="10" t="s">
        <v>3</v>
      </c>
      <c r="C6" s="10">
        <v>12</v>
      </c>
      <c r="D6" s="1">
        <v>160</v>
      </c>
    </row>
    <row r="7" spans="1:4" ht="14.25" customHeight="1">
      <c r="A7" s="27"/>
      <c r="B7" s="10" t="s">
        <v>4</v>
      </c>
      <c r="C7" s="10">
        <v>21</v>
      </c>
      <c r="D7" s="1">
        <v>149</v>
      </c>
    </row>
    <row r="8" spans="1:4" ht="15" customHeight="1">
      <c r="A8" s="27"/>
      <c r="B8" s="10" t="s">
        <v>5</v>
      </c>
      <c r="C8" s="10">
        <v>43</v>
      </c>
      <c r="D8" s="1">
        <v>60</v>
      </c>
    </row>
    <row r="9" spans="1:4" ht="18.75" customHeight="1">
      <c r="A9" s="27"/>
      <c r="B9" s="27" t="s">
        <v>6</v>
      </c>
      <c r="C9" s="10">
        <v>44</v>
      </c>
      <c r="D9" s="1">
        <v>300</v>
      </c>
    </row>
    <row r="10" spans="1:4" ht="15" customHeight="1">
      <c r="A10" s="27"/>
      <c r="B10" s="27"/>
      <c r="C10" s="10">
        <v>45</v>
      </c>
      <c r="D10" s="1">
        <v>160</v>
      </c>
    </row>
    <row r="11" spans="1:4" ht="14.25" customHeight="1">
      <c r="A11" s="27"/>
      <c r="B11" s="27"/>
      <c r="C11" s="10">
        <v>46</v>
      </c>
      <c r="D11" s="1">
        <v>65</v>
      </c>
    </row>
    <row r="12" spans="1:4" ht="14.25" customHeight="1">
      <c r="A12" s="27"/>
      <c r="B12" s="27"/>
      <c r="C12" s="10">
        <v>47</v>
      </c>
      <c r="D12" s="1">
        <v>30</v>
      </c>
    </row>
    <row r="13" spans="1:4" ht="14.25" customHeight="1">
      <c r="A13" s="27"/>
      <c r="B13" s="27"/>
      <c r="C13" s="10">
        <v>48</v>
      </c>
      <c r="D13" s="1">
        <v>30</v>
      </c>
    </row>
    <row r="14" spans="1:4" ht="14.25" customHeight="1">
      <c r="A14" s="27"/>
      <c r="B14" s="27"/>
      <c r="C14" s="10">
        <v>49</v>
      </c>
      <c r="D14" s="1">
        <v>15</v>
      </c>
    </row>
    <row r="15" spans="1:4" ht="14.25" customHeight="1">
      <c r="A15" s="27"/>
      <c r="B15" s="27"/>
      <c r="C15" s="10">
        <v>56</v>
      </c>
      <c r="D15" s="1">
        <v>61</v>
      </c>
    </row>
    <row r="16" spans="1:4" ht="14.25" customHeight="1">
      <c r="A16" s="27"/>
      <c r="B16" s="27" t="s">
        <v>19</v>
      </c>
      <c r="C16" s="10">
        <v>68</v>
      </c>
      <c r="D16" s="1">
        <v>16</v>
      </c>
    </row>
    <row r="17" spans="1:4" ht="14.25" customHeight="1">
      <c r="A17" s="27"/>
      <c r="B17" s="27"/>
      <c r="C17" s="10">
        <v>69</v>
      </c>
      <c r="D17" s="1">
        <v>12</v>
      </c>
    </row>
    <row r="18" spans="1:4" ht="14.25" customHeight="1">
      <c r="A18" s="27"/>
      <c r="B18" s="27" t="s">
        <v>14</v>
      </c>
      <c r="C18" s="10">
        <v>70</v>
      </c>
      <c r="D18" s="1">
        <v>115</v>
      </c>
    </row>
    <row r="19" spans="1:4" ht="14.25" customHeight="1">
      <c r="A19" s="27"/>
      <c r="B19" s="27"/>
      <c r="C19" s="10">
        <v>72</v>
      </c>
      <c r="D19" s="1">
        <v>100</v>
      </c>
    </row>
    <row r="20" spans="1:4" ht="14.25" customHeight="1">
      <c r="A20" s="27"/>
      <c r="B20" s="27"/>
      <c r="C20" s="10">
        <v>73</v>
      </c>
      <c r="D20" s="1">
        <v>200</v>
      </c>
    </row>
    <row r="21" spans="1:4" ht="14.25" customHeight="1">
      <c r="A21" s="27"/>
      <c r="B21" s="10" t="s">
        <v>7</v>
      </c>
      <c r="C21" s="10">
        <v>79</v>
      </c>
      <c r="D21" s="1">
        <v>18</v>
      </c>
    </row>
    <row r="22" spans="1:4" ht="14.25" customHeight="1">
      <c r="A22" s="27"/>
      <c r="B22" s="27" t="s">
        <v>8</v>
      </c>
      <c r="C22" s="10">
        <v>82</v>
      </c>
      <c r="D22" s="1">
        <v>125</v>
      </c>
    </row>
    <row r="23" spans="1:4" ht="14.25" customHeight="1">
      <c r="A23" s="27"/>
      <c r="B23" s="27"/>
      <c r="C23" s="10">
        <v>83</v>
      </c>
      <c r="D23" s="1">
        <v>6</v>
      </c>
    </row>
    <row r="24" spans="1:4" ht="17.25" customHeight="1">
      <c r="A24" s="27"/>
      <c r="B24" s="10" t="s">
        <v>9</v>
      </c>
      <c r="C24" s="10">
        <v>87</v>
      </c>
      <c r="D24" s="1">
        <v>20</v>
      </c>
    </row>
    <row r="25" spans="1:4" ht="15" customHeight="1">
      <c r="A25" s="27"/>
      <c r="B25" s="10" t="s">
        <v>12</v>
      </c>
      <c r="C25" s="10"/>
      <c r="D25" s="1">
        <v>1680</v>
      </c>
    </row>
    <row r="26" spans="1:4" ht="20.25" customHeight="1">
      <c r="A26" s="28" t="s">
        <v>25</v>
      </c>
      <c r="B26" s="28" t="s">
        <v>6</v>
      </c>
      <c r="C26" s="10">
        <v>44</v>
      </c>
      <c r="D26" s="10">
        <v>940</v>
      </c>
    </row>
    <row r="27" spans="1:4" ht="14.25" customHeight="1">
      <c r="A27" s="29"/>
      <c r="B27" s="29"/>
      <c r="C27" s="10">
        <v>45</v>
      </c>
      <c r="D27" s="10">
        <v>470</v>
      </c>
    </row>
    <row r="28" spans="1:4" ht="14.25" customHeight="1">
      <c r="A28" s="29"/>
      <c r="B28" s="29"/>
      <c r="C28" s="10">
        <v>46</v>
      </c>
      <c r="D28" s="10">
        <v>240</v>
      </c>
    </row>
    <row r="29" spans="1:4" ht="14.25" customHeight="1">
      <c r="A29" s="29"/>
      <c r="B29" s="29"/>
      <c r="C29" s="10">
        <v>47</v>
      </c>
      <c r="D29" s="10">
        <v>36</v>
      </c>
    </row>
    <row r="30" spans="1:4" ht="14.25" customHeight="1">
      <c r="A30" s="29"/>
      <c r="B30" s="29"/>
      <c r="C30" s="10">
        <v>48</v>
      </c>
      <c r="D30" s="10">
        <v>30</v>
      </c>
    </row>
    <row r="31" spans="1:4" ht="14.25" customHeight="1">
      <c r="A31" s="29"/>
      <c r="B31" s="29"/>
      <c r="C31" s="10">
        <v>49</v>
      </c>
      <c r="D31" s="10">
        <v>11</v>
      </c>
    </row>
    <row r="32" spans="1:4" ht="14.25" customHeight="1">
      <c r="A32" s="29"/>
      <c r="B32" s="29"/>
      <c r="C32" s="10">
        <v>50</v>
      </c>
      <c r="D32" s="10">
        <v>5</v>
      </c>
    </row>
    <row r="33" spans="1:4" ht="14.25" customHeight="1">
      <c r="A33" s="29"/>
      <c r="B33" s="29"/>
      <c r="C33" s="10">
        <v>51</v>
      </c>
      <c r="D33" s="10">
        <v>2</v>
      </c>
    </row>
    <row r="34" spans="1:4" ht="14.25" customHeight="1">
      <c r="A34" s="29"/>
      <c r="B34" s="29"/>
      <c r="C34" s="10">
        <v>52</v>
      </c>
      <c r="D34" s="10">
        <v>1</v>
      </c>
    </row>
    <row r="35" spans="1:4" ht="14.25" customHeight="1">
      <c r="A35" s="29"/>
      <c r="B35" s="29"/>
      <c r="C35" s="10">
        <v>58</v>
      </c>
      <c r="D35" s="10">
        <v>15</v>
      </c>
    </row>
    <row r="36" spans="1:4" ht="14.25" customHeight="1">
      <c r="A36" s="29"/>
      <c r="B36" s="29"/>
      <c r="C36" s="10">
        <v>53</v>
      </c>
      <c r="D36" s="10">
        <v>300</v>
      </c>
    </row>
    <row r="37" spans="1:4" ht="14.25" customHeight="1">
      <c r="A37" s="29"/>
      <c r="B37" s="29"/>
      <c r="C37" s="10">
        <v>55</v>
      </c>
      <c r="D37" s="10">
        <v>662</v>
      </c>
    </row>
    <row r="38" spans="1:4" ht="14.25" customHeight="1">
      <c r="A38" s="29"/>
      <c r="B38" s="29"/>
      <c r="C38" s="10">
        <v>57</v>
      </c>
      <c r="D38" s="10">
        <v>260</v>
      </c>
    </row>
    <row r="39" spans="1:4" ht="14.25" customHeight="1">
      <c r="A39" s="29"/>
      <c r="B39" s="29"/>
      <c r="C39" s="10">
        <v>59</v>
      </c>
      <c r="D39" s="10">
        <v>8</v>
      </c>
    </row>
    <row r="40" spans="1:4" ht="14.25" customHeight="1">
      <c r="A40" s="29"/>
      <c r="B40" s="29"/>
      <c r="C40" s="10">
        <v>61</v>
      </c>
      <c r="D40" s="10">
        <v>1</v>
      </c>
    </row>
    <row r="41" spans="1:4" ht="14.25" customHeight="1">
      <c r="A41" s="29"/>
      <c r="B41" s="29"/>
      <c r="C41" s="4">
        <v>62</v>
      </c>
      <c r="D41" s="10">
        <v>5</v>
      </c>
    </row>
    <row r="42" spans="1:4" ht="14.25" customHeight="1">
      <c r="A42" s="29"/>
      <c r="B42" s="29"/>
      <c r="C42" s="4">
        <v>65</v>
      </c>
      <c r="D42" s="10">
        <v>387</v>
      </c>
    </row>
    <row r="43" spans="1:4" ht="14.25" customHeight="1">
      <c r="A43" s="29"/>
      <c r="B43" s="29"/>
      <c r="C43" s="4">
        <v>66</v>
      </c>
      <c r="D43" s="10">
        <v>50</v>
      </c>
    </row>
    <row r="44" spans="1:4" ht="14.25" customHeight="1">
      <c r="A44" s="29"/>
      <c r="B44" s="30"/>
      <c r="C44" s="4">
        <v>67</v>
      </c>
      <c r="D44" s="10">
        <v>140</v>
      </c>
    </row>
    <row r="45" spans="1:4" ht="13.5" customHeight="1">
      <c r="A45" s="30"/>
      <c r="B45" s="10" t="s">
        <v>12</v>
      </c>
      <c r="C45" s="10"/>
      <c r="D45" s="10">
        <v>3563</v>
      </c>
    </row>
    <row r="46" spans="1:4" s="7" customFormat="1" ht="14.25" customHeight="1">
      <c r="A46" s="27" t="s">
        <v>27</v>
      </c>
      <c r="B46" s="10" t="s">
        <v>3</v>
      </c>
      <c r="C46" s="10">
        <v>15</v>
      </c>
      <c r="D46" s="10">
        <v>20</v>
      </c>
    </row>
    <row r="47" spans="1:4" s="8" customFormat="1" ht="14.25" customHeight="1">
      <c r="A47" s="27"/>
      <c r="B47" s="27" t="s">
        <v>10</v>
      </c>
      <c r="C47" s="10">
        <v>19</v>
      </c>
      <c r="D47" s="10">
        <v>45</v>
      </c>
    </row>
    <row r="48" spans="1:4" s="8" customFormat="1" ht="14.25" customHeight="1">
      <c r="A48" s="27"/>
      <c r="B48" s="27"/>
      <c r="C48" s="10">
        <v>20</v>
      </c>
      <c r="D48" s="10">
        <v>5</v>
      </c>
    </row>
    <row r="49" spans="1:4" s="8" customFormat="1" ht="14.25" customHeight="1">
      <c r="A49" s="27"/>
      <c r="B49" s="10" t="s">
        <v>4</v>
      </c>
      <c r="C49" s="10">
        <v>23</v>
      </c>
      <c r="D49" s="10">
        <v>70</v>
      </c>
    </row>
    <row r="50" spans="1:4" s="8" customFormat="1" ht="14.25" customHeight="1">
      <c r="A50" s="27"/>
      <c r="B50" s="27" t="s">
        <v>11</v>
      </c>
      <c r="C50" s="10">
        <v>35</v>
      </c>
      <c r="D50" s="10">
        <v>70</v>
      </c>
    </row>
    <row r="51" spans="1:4" s="8" customFormat="1" ht="14.25" customHeight="1">
      <c r="A51" s="27"/>
      <c r="B51" s="27"/>
      <c r="C51" s="10">
        <v>36</v>
      </c>
      <c r="D51" s="10">
        <v>40</v>
      </c>
    </row>
    <row r="52" spans="1:4" s="8" customFormat="1" ht="14.25" customHeight="1">
      <c r="A52" s="27"/>
      <c r="B52" s="27"/>
      <c r="C52" s="10">
        <v>38</v>
      </c>
      <c r="D52" s="10">
        <v>25</v>
      </c>
    </row>
    <row r="53" spans="1:4" s="8" customFormat="1" ht="14.25" customHeight="1">
      <c r="A53" s="27"/>
      <c r="B53" s="10" t="s">
        <v>7</v>
      </c>
      <c r="C53" s="10">
        <v>79</v>
      </c>
      <c r="D53" s="10">
        <v>20</v>
      </c>
    </row>
    <row r="54" spans="1:4" s="8" customFormat="1" ht="20.25" customHeight="1">
      <c r="A54" s="27"/>
      <c r="B54" s="10" t="s">
        <v>12</v>
      </c>
      <c r="C54" s="10"/>
      <c r="D54" s="10">
        <v>295</v>
      </c>
    </row>
    <row r="55" spans="1:4" ht="15.75" customHeight="1">
      <c r="A55" s="27" t="s">
        <v>28</v>
      </c>
      <c r="B55" s="27" t="s">
        <v>10</v>
      </c>
      <c r="C55" s="10">
        <v>19</v>
      </c>
      <c r="D55" s="10">
        <v>20</v>
      </c>
    </row>
    <row r="56" spans="1:4" ht="15.75" customHeight="1">
      <c r="A56" s="27"/>
      <c r="B56" s="27"/>
      <c r="C56" s="10">
        <v>20</v>
      </c>
      <c r="D56" s="10">
        <v>20</v>
      </c>
    </row>
    <row r="57" spans="1:4" ht="21.75" customHeight="1">
      <c r="A57" s="27"/>
      <c r="B57" s="10" t="s">
        <v>12</v>
      </c>
      <c r="C57" s="10"/>
      <c r="D57" s="10">
        <v>40</v>
      </c>
    </row>
    <row r="58" spans="1:4" ht="14.25" customHeight="1">
      <c r="A58" s="27" t="s">
        <v>29</v>
      </c>
      <c r="B58" s="27" t="s">
        <v>4</v>
      </c>
      <c r="C58" s="10">
        <v>21</v>
      </c>
      <c r="D58" s="10">
        <v>445</v>
      </c>
    </row>
    <row r="59" spans="1:4" ht="14.25" customHeight="1">
      <c r="A59" s="27"/>
      <c r="B59" s="27"/>
      <c r="C59" s="10">
        <v>24</v>
      </c>
      <c r="D59" s="10">
        <v>50</v>
      </c>
    </row>
    <row r="60" spans="1:4" ht="14.25" customHeight="1">
      <c r="A60" s="27"/>
      <c r="B60" s="27"/>
      <c r="C60" s="10">
        <v>25</v>
      </c>
      <c r="D60" s="10">
        <v>10</v>
      </c>
    </row>
    <row r="61" spans="1:4" ht="14.25" customHeight="1">
      <c r="A61" s="27"/>
      <c r="B61" s="27"/>
      <c r="C61" s="10">
        <v>26</v>
      </c>
      <c r="D61" s="10">
        <v>20</v>
      </c>
    </row>
    <row r="62" spans="1:4" ht="14.25" customHeight="1">
      <c r="A62" s="27"/>
      <c r="B62" s="27"/>
      <c r="C62" s="10">
        <v>27</v>
      </c>
      <c r="D62" s="10">
        <v>20</v>
      </c>
    </row>
    <row r="63" spans="1:4" ht="22.5" customHeight="1">
      <c r="A63" s="27"/>
      <c r="B63" s="10" t="s">
        <v>12</v>
      </c>
      <c r="C63" s="10"/>
      <c r="D63" s="10">
        <v>545</v>
      </c>
    </row>
    <row r="64" spans="1:4" ht="21" customHeight="1">
      <c r="A64" s="27" t="s">
        <v>36</v>
      </c>
      <c r="B64" s="10" t="s">
        <v>13</v>
      </c>
      <c r="C64" s="10">
        <v>9</v>
      </c>
      <c r="D64" s="10">
        <v>140</v>
      </c>
    </row>
    <row r="65" spans="1:4" ht="18" customHeight="1">
      <c r="A65" s="27"/>
      <c r="B65" s="10" t="s">
        <v>12</v>
      </c>
      <c r="C65" s="10"/>
      <c r="D65" s="10">
        <v>140</v>
      </c>
    </row>
    <row r="66" spans="1:4" ht="18.75" customHeight="1">
      <c r="A66" s="27" t="s">
        <v>30</v>
      </c>
      <c r="B66" s="27" t="s">
        <v>18</v>
      </c>
      <c r="C66" s="10">
        <v>1</v>
      </c>
      <c r="D66" s="10">
        <v>40</v>
      </c>
    </row>
    <row r="67" spans="1:4" ht="17.25" customHeight="1">
      <c r="A67" s="27"/>
      <c r="B67" s="27"/>
      <c r="C67" s="10">
        <v>3</v>
      </c>
      <c r="D67" s="10">
        <v>2</v>
      </c>
    </row>
    <row r="68" spans="1:4" ht="17.25" customHeight="1">
      <c r="A68" s="27"/>
      <c r="B68" s="27"/>
      <c r="C68" s="10">
        <v>4</v>
      </c>
      <c r="D68" s="10">
        <v>3</v>
      </c>
    </row>
    <row r="69" spans="1:4" ht="14.25" customHeight="1">
      <c r="A69" s="27"/>
      <c r="B69" s="27" t="s">
        <v>10</v>
      </c>
      <c r="C69" s="10">
        <v>19</v>
      </c>
      <c r="D69" s="10">
        <v>100</v>
      </c>
    </row>
    <row r="70" spans="1:4" ht="14.25" customHeight="1">
      <c r="A70" s="27"/>
      <c r="B70" s="27"/>
      <c r="C70" s="10">
        <v>20</v>
      </c>
      <c r="D70" s="10">
        <v>25</v>
      </c>
    </row>
    <row r="71" spans="1:4" ht="12" customHeight="1">
      <c r="A71" s="27"/>
      <c r="B71" s="28" t="s">
        <v>6</v>
      </c>
      <c r="C71" s="10">
        <v>44</v>
      </c>
      <c r="D71" s="10">
        <v>160</v>
      </c>
    </row>
    <row r="72" spans="1:4" ht="12" customHeight="1">
      <c r="A72" s="27"/>
      <c r="B72" s="29"/>
      <c r="C72" s="10">
        <v>45</v>
      </c>
      <c r="D72" s="10">
        <v>90</v>
      </c>
    </row>
    <row r="73" spans="1:4" ht="12" customHeight="1">
      <c r="A73" s="27"/>
      <c r="B73" s="29"/>
      <c r="C73" s="10">
        <v>46</v>
      </c>
      <c r="D73" s="10">
        <v>40</v>
      </c>
    </row>
    <row r="74" spans="1:4" ht="12" customHeight="1">
      <c r="A74" s="27"/>
      <c r="B74" s="29"/>
      <c r="C74" s="10">
        <v>47</v>
      </c>
      <c r="D74" s="10">
        <v>120</v>
      </c>
    </row>
    <row r="75" spans="1:4" ht="12" customHeight="1">
      <c r="A75" s="27"/>
      <c r="B75" s="29"/>
      <c r="C75" s="10">
        <v>48</v>
      </c>
      <c r="D75" s="10">
        <v>70</v>
      </c>
    </row>
    <row r="76" spans="1:4" ht="12" customHeight="1">
      <c r="A76" s="27"/>
      <c r="B76" s="29"/>
      <c r="C76" s="10">
        <v>49</v>
      </c>
      <c r="D76" s="10">
        <v>10</v>
      </c>
    </row>
    <row r="77" spans="1:4" ht="12" customHeight="1">
      <c r="A77" s="27"/>
      <c r="B77" s="30"/>
      <c r="C77" s="10">
        <v>58</v>
      </c>
      <c r="D77" s="10">
        <v>10</v>
      </c>
    </row>
    <row r="78" spans="1:4" ht="14.25" customHeight="1">
      <c r="A78" s="27"/>
      <c r="B78" s="10" t="s">
        <v>7</v>
      </c>
      <c r="C78" s="10">
        <v>79</v>
      </c>
      <c r="D78" s="10">
        <v>34</v>
      </c>
    </row>
    <row r="79" spans="1:4" ht="14.25" customHeight="1">
      <c r="A79" s="27"/>
      <c r="B79" s="10" t="s">
        <v>12</v>
      </c>
      <c r="C79" s="10"/>
      <c r="D79" s="10">
        <v>704</v>
      </c>
    </row>
    <row r="80" spans="1:4" ht="18" customHeight="1">
      <c r="A80" s="27" t="s">
        <v>31</v>
      </c>
      <c r="B80" s="27" t="s">
        <v>14</v>
      </c>
      <c r="C80" s="10">
        <v>70</v>
      </c>
      <c r="D80" s="10">
        <v>130</v>
      </c>
    </row>
    <row r="81" spans="1:4" ht="18" customHeight="1">
      <c r="A81" s="27"/>
      <c r="B81" s="27"/>
      <c r="C81" s="10">
        <v>72</v>
      </c>
      <c r="D81" s="10">
        <v>60</v>
      </c>
    </row>
    <row r="82" spans="1:4" ht="15" customHeight="1">
      <c r="A82" s="27"/>
      <c r="B82" s="27"/>
      <c r="C82" s="10">
        <v>73</v>
      </c>
      <c r="D82" s="10">
        <v>150</v>
      </c>
    </row>
    <row r="83" spans="1:4" ht="29.25" customHeight="1">
      <c r="A83" s="27"/>
      <c r="B83" s="10" t="s">
        <v>15</v>
      </c>
      <c r="C83" s="10">
        <v>86</v>
      </c>
      <c r="D83" s="10">
        <v>35</v>
      </c>
    </row>
    <row r="84" spans="1:4" ht="16.5" customHeight="1">
      <c r="A84" s="27"/>
      <c r="B84" s="10" t="s">
        <v>21</v>
      </c>
      <c r="C84" s="10">
        <v>87</v>
      </c>
      <c r="D84" s="10">
        <v>5</v>
      </c>
    </row>
    <row r="85" spans="1:4" ht="18" customHeight="1">
      <c r="A85" s="27"/>
      <c r="B85" s="10" t="s">
        <v>12</v>
      </c>
      <c r="C85" s="10"/>
      <c r="D85" s="10">
        <v>380</v>
      </c>
    </row>
    <row r="86" spans="1:4" ht="24" customHeight="1">
      <c r="A86" s="27" t="s">
        <v>32</v>
      </c>
      <c r="B86" s="10" t="s">
        <v>14</v>
      </c>
      <c r="C86" s="10">
        <v>70</v>
      </c>
      <c r="D86" s="10">
        <v>30</v>
      </c>
    </row>
    <row r="87" spans="1:4" ht="19.5" customHeight="1">
      <c r="A87" s="27"/>
      <c r="B87" s="10" t="s">
        <v>16</v>
      </c>
      <c r="C87" s="10">
        <v>31</v>
      </c>
      <c r="D87" s="10">
        <v>350</v>
      </c>
    </row>
    <row r="88" spans="1:4" ht="15.75" customHeight="1">
      <c r="A88" s="27"/>
      <c r="B88" s="27" t="s">
        <v>17</v>
      </c>
      <c r="C88" s="10">
        <v>29</v>
      </c>
      <c r="D88" s="10">
        <v>12</v>
      </c>
    </row>
    <row r="89" spans="1:4" ht="15.75" customHeight="1">
      <c r="A89" s="27"/>
      <c r="B89" s="27"/>
      <c r="C89" s="10">
        <v>30</v>
      </c>
      <c r="D89" s="10">
        <v>70</v>
      </c>
    </row>
    <row r="90" spans="1:4" ht="19.5" customHeight="1">
      <c r="A90" s="27"/>
      <c r="B90" s="10" t="s">
        <v>12</v>
      </c>
      <c r="C90" s="10"/>
      <c r="D90" s="10">
        <v>462</v>
      </c>
    </row>
    <row r="91" spans="1:4" ht="14.25" customHeight="1">
      <c r="A91" s="27" t="s">
        <v>34</v>
      </c>
      <c r="B91" s="27" t="s">
        <v>6</v>
      </c>
      <c r="C91" s="10">
        <v>44</v>
      </c>
      <c r="D91" s="10">
        <v>130</v>
      </c>
    </row>
    <row r="92" spans="1:4" ht="14.25" customHeight="1">
      <c r="A92" s="27"/>
      <c r="B92" s="27"/>
      <c r="C92" s="10">
        <v>45</v>
      </c>
      <c r="D92" s="10">
        <v>110</v>
      </c>
    </row>
    <row r="93" spans="1:4" ht="13.5" customHeight="1">
      <c r="A93" s="27"/>
      <c r="B93" s="27"/>
      <c r="C93" s="10">
        <v>46</v>
      </c>
      <c r="D93" s="10">
        <v>60</v>
      </c>
    </row>
    <row r="94" spans="1:4" ht="14.25" customHeight="1">
      <c r="A94" s="27"/>
      <c r="B94" s="27"/>
      <c r="C94" s="10">
        <v>47</v>
      </c>
      <c r="D94" s="10">
        <v>15</v>
      </c>
    </row>
    <row r="95" spans="1:4" ht="14.25" customHeight="1">
      <c r="A95" s="27"/>
      <c r="B95" s="27"/>
      <c r="C95" s="10">
        <v>48</v>
      </c>
      <c r="D95" s="10">
        <v>150</v>
      </c>
    </row>
    <row r="96" spans="1:4" ht="15" customHeight="1">
      <c r="A96" s="27"/>
      <c r="B96" s="27"/>
      <c r="C96" s="10">
        <v>49</v>
      </c>
      <c r="D96" s="10">
        <v>205</v>
      </c>
    </row>
    <row r="97" spans="1:4" ht="15" customHeight="1">
      <c r="A97" s="27"/>
      <c r="B97" s="27"/>
      <c r="C97" s="10">
        <v>50</v>
      </c>
      <c r="D97" s="10">
        <v>10</v>
      </c>
    </row>
    <row r="98" spans="1:4" ht="15" customHeight="1">
      <c r="A98" s="27"/>
      <c r="B98" s="27"/>
      <c r="C98" s="10">
        <v>51</v>
      </c>
      <c r="D98" s="10">
        <v>10</v>
      </c>
    </row>
    <row r="99" spans="1:4" ht="15" customHeight="1">
      <c r="A99" s="27"/>
      <c r="B99" s="27"/>
      <c r="C99" s="10">
        <v>52</v>
      </c>
      <c r="D99" s="10">
        <v>10</v>
      </c>
    </row>
    <row r="100" spans="1:4" ht="14.25" customHeight="1">
      <c r="A100" s="27"/>
      <c r="B100" s="10" t="s">
        <v>12</v>
      </c>
      <c r="C100" s="10"/>
      <c r="D100" s="10">
        <v>700</v>
      </c>
    </row>
    <row r="101" spans="1:4" ht="19.5" customHeight="1">
      <c r="A101" s="27" t="s">
        <v>33</v>
      </c>
      <c r="B101" s="27" t="s">
        <v>14</v>
      </c>
      <c r="C101" s="10">
        <v>70</v>
      </c>
      <c r="D101" s="10">
        <v>30</v>
      </c>
    </row>
    <row r="102" spans="1:4" ht="19.5" customHeight="1">
      <c r="A102" s="27"/>
      <c r="B102" s="27"/>
      <c r="C102" s="10">
        <v>71</v>
      </c>
      <c r="D102" s="10">
        <v>6</v>
      </c>
    </row>
    <row r="103" spans="1:4" ht="19.5" customHeight="1">
      <c r="A103" s="27"/>
      <c r="B103" s="27"/>
      <c r="C103" s="10">
        <v>73</v>
      </c>
      <c r="D103" s="10">
        <v>30</v>
      </c>
    </row>
    <row r="104" spans="1:4" ht="14.25" customHeight="1">
      <c r="A104" s="27"/>
      <c r="B104" s="27" t="s">
        <v>6</v>
      </c>
      <c r="C104" s="10">
        <v>44</v>
      </c>
      <c r="D104" s="10">
        <v>144</v>
      </c>
    </row>
    <row r="105" spans="1:4" ht="14.25" customHeight="1">
      <c r="A105" s="27"/>
      <c r="B105" s="27"/>
      <c r="C105" s="10">
        <v>45</v>
      </c>
      <c r="D105" s="10">
        <v>42</v>
      </c>
    </row>
    <row r="106" spans="1:4" ht="14.25" customHeight="1">
      <c r="A106" s="27"/>
      <c r="B106" s="27"/>
      <c r="C106" s="10">
        <v>46</v>
      </c>
      <c r="D106" s="10">
        <v>32</v>
      </c>
    </row>
    <row r="107" spans="1:4" ht="14.25" customHeight="1">
      <c r="A107" s="27"/>
      <c r="B107" s="27"/>
      <c r="C107" s="10">
        <v>47</v>
      </c>
      <c r="D107" s="10">
        <v>178</v>
      </c>
    </row>
    <row r="108" spans="1:4" ht="14.25" customHeight="1">
      <c r="A108" s="27"/>
      <c r="B108" s="27"/>
      <c r="C108" s="10">
        <v>48</v>
      </c>
      <c r="D108" s="10">
        <v>130</v>
      </c>
    </row>
    <row r="109" spans="1:4" ht="14.25" customHeight="1">
      <c r="A109" s="27"/>
      <c r="B109" s="27"/>
      <c r="C109" s="10">
        <v>49</v>
      </c>
      <c r="D109" s="10">
        <v>74</v>
      </c>
    </row>
    <row r="110" spans="1:4" ht="13.5" customHeight="1">
      <c r="A110" s="27"/>
      <c r="B110" s="10" t="s">
        <v>12</v>
      </c>
      <c r="C110" s="10"/>
      <c r="D110" s="10">
        <v>666</v>
      </c>
    </row>
    <row r="111" spans="1:4" ht="19.5" customHeight="1">
      <c r="A111" s="27" t="s">
        <v>35</v>
      </c>
      <c r="B111" s="27" t="s">
        <v>14</v>
      </c>
      <c r="C111" s="10">
        <v>70</v>
      </c>
      <c r="D111" s="10">
        <v>10</v>
      </c>
    </row>
    <row r="112" spans="1:4" ht="18" customHeight="1">
      <c r="A112" s="27"/>
      <c r="B112" s="27"/>
      <c r="C112" s="10">
        <v>72</v>
      </c>
      <c r="D112" s="10">
        <v>15</v>
      </c>
    </row>
    <row r="113" spans="1:4" ht="20.25" customHeight="1">
      <c r="A113" s="27"/>
      <c r="B113" s="27"/>
      <c r="C113" s="10">
        <v>73</v>
      </c>
      <c r="D113" s="10">
        <v>25</v>
      </c>
    </row>
    <row r="114" spans="1:4" ht="26.25" customHeight="1">
      <c r="A114" s="27"/>
      <c r="B114" s="10" t="s">
        <v>12</v>
      </c>
      <c r="C114" s="10"/>
      <c r="D114" s="10">
        <v>50</v>
      </c>
    </row>
    <row r="115" spans="1:4" ht="33" customHeight="1">
      <c r="A115" s="10" t="s">
        <v>20</v>
      </c>
      <c r="B115" s="10"/>
      <c r="C115" s="10"/>
      <c r="D115" s="4">
        <v>9225</v>
      </c>
    </row>
  </sheetData>
  <autoFilter ref="A3:D115"/>
  <mergeCells count="35">
    <mergeCell ref="A111:A114"/>
    <mergeCell ref="B111:B113"/>
    <mergeCell ref="A91:A100"/>
    <mergeCell ref="B91:B99"/>
    <mergeCell ref="A101:A110"/>
    <mergeCell ref="B101:B103"/>
    <mergeCell ref="B104:B109"/>
    <mergeCell ref="A55:A57"/>
    <mergeCell ref="B55:B56"/>
    <mergeCell ref="A80:A85"/>
    <mergeCell ref="B80:B82"/>
    <mergeCell ref="A86:A90"/>
    <mergeCell ref="B88:B89"/>
    <mergeCell ref="A58:A63"/>
    <mergeCell ref="B58:B62"/>
    <mergeCell ref="A64:A65"/>
    <mergeCell ref="A66:A79"/>
    <mergeCell ref="B66:B68"/>
    <mergeCell ref="B69:B70"/>
    <mergeCell ref="B71:B77"/>
    <mergeCell ref="A1:D1"/>
    <mergeCell ref="A2:A3"/>
    <mergeCell ref="B2:B3"/>
    <mergeCell ref="C2:C3"/>
    <mergeCell ref="D2:D3"/>
    <mergeCell ref="A26:A45"/>
    <mergeCell ref="B26:B44"/>
    <mergeCell ref="A46:A54"/>
    <mergeCell ref="B47:B48"/>
    <mergeCell ref="A4:A25"/>
    <mergeCell ref="B9:B15"/>
    <mergeCell ref="B16:B17"/>
    <mergeCell ref="B18:B20"/>
    <mergeCell ref="B22:B23"/>
    <mergeCell ref="B50:B52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ax="3" man="1"/>
    <brk id="10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6"/>
  <sheetViews>
    <sheetView view="pageBreakPreview" zoomScaleNormal="115" zoomScaleSheetLayoutView="10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8.85546875" defaultRowHeight="12"/>
  <cols>
    <col min="1" max="1" width="40.42578125" style="19" customWidth="1"/>
    <col min="2" max="2" width="37.140625" style="20" customWidth="1"/>
    <col min="3" max="3" width="12.7109375" style="12" customWidth="1"/>
    <col min="4" max="4" width="11.5703125" style="12" customWidth="1"/>
    <col min="5" max="16384" width="8.85546875" style="13"/>
  </cols>
  <sheetData>
    <row r="1" spans="1:4" ht="39.75" customHeight="1">
      <c r="A1" s="35" t="s">
        <v>22</v>
      </c>
      <c r="B1" s="36"/>
      <c r="C1" s="36"/>
      <c r="D1" s="36"/>
    </row>
    <row r="2" spans="1:4" ht="21" customHeight="1">
      <c r="A2" s="31" t="s">
        <v>26</v>
      </c>
      <c r="B2" s="31" t="s">
        <v>0</v>
      </c>
      <c r="C2" s="31" t="s">
        <v>1</v>
      </c>
      <c r="D2" s="31" t="s">
        <v>23</v>
      </c>
    </row>
    <row r="3" spans="1:4" ht="36.75" customHeight="1">
      <c r="A3" s="31"/>
      <c r="B3" s="31"/>
      <c r="C3" s="31"/>
      <c r="D3" s="31"/>
    </row>
    <row r="4" spans="1:4" ht="12.75" customHeight="1">
      <c r="A4" s="31" t="s">
        <v>24</v>
      </c>
      <c r="B4" s="14" t="s">
        <v>18</v>
      </c>
      <c r="C4" s="14">
        <v>3</v>
      </c>
      <c r="D4" s="14">
        <v>20</v>
      </c>
    </row>
    <row r="5" spans="1:4" ht="14.25" customHeight="1">
      <c r="A5" s="31"/>
      <c r="B5" s="14" t="s">
        <v>2</v>
      </c>
      <c r="C5" s="14">
        <v>5</v>
      </c>
      <c r="D5" s="15">
        <v>18</v>
      </c>
    </row>
    <row r="6" spans="1:4" ht="14.25" customHeight="1">
      <c r="A6" s="31"/>
      <c r="B6" s="14" t="s">
        <v>3</v>
      </c>
      <c r="C6" s="14">
        <v>12</v>
      </c>
      <c r="D6" s="15">
        <v>160</v>
      </c>
    </row>
    <row r="7" spans="1:4" ht="14.25" customHeight="1">
      <c r="A7" s="31"/>
      <c r="B7" s="14" t="s">
        <v>4</v>
      </c>
      <c r="C7" s="14">
        <v>21</v>
      </c>
      <c r="D7" s="15">
        <v>149</v>
      </c>
    </row>
    <row r="8" spans="1:4" ht="15" customHeight="1">
      <c r="A8" s="31"/>
      <c r="B8" s="14" t="s">
        <v>5</v>
      </c>
      <c r="C8" s="14">
        <v>43</v>
      </c>
      <c r="D8" s="15">
        <v>60</v>
      </c>
    </row>
    <row r="9" spans="1:4" ht="18.75" customHeight="1">
      <c r="A9" s="31"/>
      <c r="B9" s="31" t="s">
        <v>6</v>
      </c>
      <c r="C9" s="14">
        <v>44</v>
      </c>
      <c r="D9" s="15">
        <v>300</v>
      </c>
    </row>
    <row r="10" spans="1:4" ht="15" customHeight="1">
      <c r="A10" s="31"/>
      <c r="B10" s="31"/>
      <c r="C10" s="14">
        <v>45</v>
      </c>
      <c r="D10" s="15">
        <v>160</v>
      </c>
    </row>
    <row r="11" spans="1:4" ht="14.25" customHeight="1">
      <c r="A11" s="31"/>
      <c r="B11" s="31"/>
      <c r="C11" s="14">
        <v>46</v>
      </c>
      <c r="D11" s="15">
        <v>65</v>
      </c>
    </row>
    <row r="12" spans="1:4" ht="14.25" customHeight="1">
      <c r="A12" s="31"/>
      <c r="B12" s="31"/>
      <c r="C12" s="14">
        <v>47</v>
      </c>
      <c r="D12" s="15">
        <v>30</v>
      </c>
    </row>
    <row r="13" spans="1:4" ht="14.25" customHeight="1">
      <c r="A13" s="31"/>
      <c r="B13" s="31"/>
      <c r="C13" s="14">
        <v>48</v>
      </c>
      <c r="D13" s="15">
        <v>30</v>
      </c>
    </row>
    <row r="14" spans="1:4" ht="14.25" customHeight="1">
      <c r="A14" s="31"/>
      <c r="B14" s="31"/>
      <c r="C14" s="14">
        <v>49</v>
      </c>
      <c r="D14" s="15">
        <v>15</v>
      </c>
    </row>
    <row r="15" spans="1:4" ht="14.25" customHeight="1">
      <c r="A15" s="31"/>
      <c r="B15" s="31"/>
      <c r="C15" s="14">
        <v>56</v>
      </c>
      <c r="D15" s="15">
        <v>51</v>
      </c>
    </row>
    <row r="16" spans="1:4" ht="14.25" customHeight="1">
      <c r="A16" s="31"/>
      <c r="B16" s="31" t="s">
        <v>19</v>
      </c>
      <c r="C16" s="14">
        <v>68</v>
      </c>
      <c r="D16" s="15">
        <v>16</v>
      </c>
    </row>
    <row r="17" spans="1:4" ht="14.25" customHeight="1">
      <c r="A17" s="31"/>
      <c r="B17" s="31"/>
      <c r="C17" s="14">
        <v>69</v>
      </c>
      <c r="D17" s="15">
        <v>12</v>
      </c>
    </row>
    <row r="18" spans="1:4" ht="14.25" customHeight="1">
      <c r="A18" s="31"/>
      <c r="B18" s="31" t="s">
        <v>14</v>
      </c>
      <c r="C18" s="14">
        <v>70</v>
      </c>
      <c r="D18" s="15">
        <v>115</v>
      </c>
    </row>
    <row r="19" spans="1:4" ht="14.25" customHeight="1">
      <c r="A19" s="31"/>
      <c r="B19" s="31"/>
      <c r="C19" s="14">
        <v>72</v>
      </c>
      <c r="D19" s="15">
        <v>100</v>
      </c>
    </row>
    <row r="20" spans="1:4" ht="14.25" customHeight="1">
      <c r="A20" s="31"/>
      <c r="B20" s="31"/>
      <c r="C20" s="14">
        <v>73</v>
      </c>
      <c r="D20" s="15">
        <v>200</v>
      </c>
    </row>
    <row r="21" spans="1:4" ht="14.25" customHeight="1">
      <c r="A21" s="31"/>
      <c r="B21" s="14" t="s">
        <v>7</v>
      </c>
      <c r="C21" s="14">
        <v>79</v>
      </c>
      <c r="D21" s="15">
        <v>18</v>
      </c>
    </row>
    <row r="22" spans="1:4" ht="14.25" customHeight="1">
      <c r="A22" s="31"/>
      <c r="B22" s="31" t="s">
        <v>8</v>
      </c>
      <c r="C22" s="14">
        <v>82</v>
      </c>
      <c r="D22" s="15">
        <v>125</v>
      </c>
    </row>
    <row r="23" spans="1:4" ht="14.25" customHeight="1">
      <c r="A23" s="31"/>
      <c r="B23" s="31"/>
      <c r="C23" s="14">
        <v>83</v>
      </c>
      <c r="D23" s="15">
        <v>6</v>
      </c>
    </row>
    <row r="24" spans="1:4" ht="17.25" customHeight="1">
      <c r="A24" s="31"/>
      <c r="B24" s="14" t="s">
        <v>9</v>
      </c>
      <c r="C24" s="14">
        <v>87</v>
      </c>
      <c r="D24" s="15">
        <v>20</v>
      </c>
    </row>
    <row r="25" spans="1:4" ht="15" customHeight="1">
      <c r="A25" s="31"/>
      <c r="B25" s="14" t="s">
        <v>12</v>
      </c>
      <c r="C25" s="14"/>
      <c r="D25" s="15">
        <v>1670</v>
      </c>
    </row>
    <row r="26" spans="1:4" ht="20.25" customHeight="1">
      <c r="A26" s="32" t="s">
        <v>25</v>
      </c>
      <c r="B26" s="32" t="s">
        <v>6</v>
      </c>
      <c r="C26" s="14">
        <v>44</v>
      </c>
      <c r="D26" s="14">
        <v>940</v>
      </c>
    </row>
    <row r="27" spans="1:4" ht="14.25" customHeight="1">
      <c r="A27" s="33"/>
      <c r="B27" s="33"/>
      <c r="C27" s="14">
        <v>45</v>
      </c>
      <c r="D27" s="14">
        <v>470</v>
      </c>
    </row>
    <row r="28" spans="1:4" ht="14.25" customHeight="1">
      <c r="A28" s="33"/>
      <c r="B28" s="33"/>
      <c r="C28" s="14">
        <v>46</v>
      </c>
      <c r="D28" s="14">
        <v>240</v>
      </c>
    </row>
    <row r="29" spans="1:4" ht="14.25" customHeight="1">
      <c r="A29" s="33"/>
      <c r="B29" s="33"/>
      <c r="C29" s="14">
        <v>47</v>
      </c>
      <c r="D29" s="14">
        <v>36</v>
      </c>
    </row>
    <row r="30" spans="1:4" ht="14.25" customHeight="1">
      <c r="A30" s="33"/>
      <c r="B30" s="33"/>
      <c r="C30" s="14">
        <v>48</v>
      </c>
      <c r="D30" s="14">
        <v>30</v>
      </c>
    </row>
    <row r="31" spans="1:4" ht="14.25" customHeight="1">
      <c r="A31" s="33"/>
      <c r="B31" s="33"/>
      <c r="C31" s="14">
        <v>49</v>
      </c>
      <c r="D31" s="14">
        <v>11</v>
      </c>
    </row>
    <row r="32" spans="1:4" ht="14.25" customHeight="1">
      <c r="A32" s="33"/>
      <c r="B32" s="33"/>
      <c r="C32" s="14">
        <v>50</v>
      </c>
      <c r="D32" s="14">
        <v>5</v>
      </c>
    </row>
    <row r="33" spans="1:4" ht="14.25" customHeight="1">
      <c r="A33" s="33"/>
      <c r="B33" s="33"/>
      <c r="C33" s="14">
        <v>51</v>
      </c>
      <c r="D33" s="14">
        <v>2</v>
      </c>
    </row>
    <row r="34" spans="1:4" ht="14.25" customHeight="1">
      <c r="A34" s="33"/>
      <c r="B34" s="33"/>
      <c r="C34" s="14">
        <v>52</v>
      </c>
      <c r="D34" s="14">
        <v>1</v>
      </c>
    </row>
    <row r="35" spans="1:4" ht="14.25" customHeight="1">
      <c r="A35" s="33"/>
      <c r="B35" s="33"/>
      <c r="C35" s="14">
        <v>58</v>
      </c>
      <c r="D35" s="14">
        <v>15</v>
      </c>
    </row>
    <row r="36" spans="1:4" ht="14.25" customHeight="1">
      <c r="A36" s="33"/>
      <c r="B36" s="33"/>
      <c r="C36" s="14">
        <v>53</v>
      </c>
      <c r="D36" s="14">
        <v>300</v>
      </c>
    </row>
    <row r="37" spans="1:4" ht="14.25" customHeight="1">
      <c r="A37" s="33"/>
      <c r="B37" s="33"/>
      <c r="C37" s="14">
        <v>55</v>
      </c>
      <c r="D37" s="14">
        <v>662</v>
      </c>
    </row>
    <row r="38" spans="1:4" ht="14.25" customHeight="1">
      <c r="A38" s="33"/>
      <c r="B38" s="33"/>
      <c r="C38" s="14">
        <v>57</v>
      </c>
      <c r="D38" s="14">
        <v>260</v>
      </c>
    </row>
    <row r="39" spans="1:4" ht="14.25" customHeight="1">
      <c r="A39" s="33"/>
      <c r="B39" s="33"/>
      <c r="C39" s="14">
        <v>59</v>
      </c>
      <c r="D39" s="14">
        <v>8</v>
      </c>
    </row>
    <row r="40" spans="1:4" ht="14.25" customHeight="1">
      <c r="A40" s="33"/>
      <c r="B40" s="33"/>
      <c r="C40" s="14">
        <v>61</v>
      </c>
      <c r="D40" s="14">
        <v>1</v>
      </c>
    </row>
    <row r="41" spans="1:4" ht="14.25" customHeight="1">
      <c r="A41" s="33"/>
      <c r="B41" s="33"/>
      <c r="C41" s="16">
        <v>62</v>
      </c>
      <c r="D41" s="14">
        <v>5</v>
      </c>
    </row>
    <row r="42" spans="1:4" ht="14.25" customHeight="1">
      <c r="A42" s="33"/>
      <c r="B42" s="33"/>
      <c r="C42" s="16">
        <v>65</v>
      </c>
      <c r="D42" s="14">
        <v>387</v>
      </c>
    </row>
    <row r="43" spans="1:4" ht="14.25" customHeight="1">
      <c r="A43" s="33"/>
      <c r="B43" s="33"/>
      <c r="C43" s="16">
        <v>66</v>
      </c>
      <c r="D43" s="14">
        <v>50</v>
      </c>
    </row>
    <row r="44" spans="1:4" ht="14.25" customHeight="1">
      <c r="A44" s="33"/>
      <c r="B44" s="34"/>
      <c r="C44" s="16">
        <v>67</v>
      </c>
      <c r="D44" s="14">
        <v>140</v>
      </c>
    </row>
    <row r="45" spans="1:4" ht="13.5" customHeight="1">
      <c r="A45" s="34"/>
      <c r="B45" s="14" t="s">
        <v>12</v>
      </c>
      <c r="C45" s="14"/>
      <c r="D45" s="14">
        <v>3563</v>
      </c>
    </row>
    <row r="46" spans="1:4" s="17" customFormat="1" ht="14.25" customHeight="1">
      <c r="A46" s="31" t="s">
        <v>27</v>
      </c>
      <c r="B46" s="14" t="s">
        <v>3</v>
      </c>
      <c r="C46" s="14">
        <v>15</v>
      </c>
      <c r="D46" s="14">
        <v>20</v>
      </c>
    </row>
    <row r="47" spans="1:4" s="18" customFormat="1" ht="14.25" customHeight="1">
      <c r="A47" s="31"/>
      <c r="B47" s="31" t="s">
        <v>10</v>
      </c>
      <c r="C47" s="14">
        <v>19</v>
      </c>
      <c r="D47" s="14">
        <v>45</v>
      </c>
    </row>
    <row r="48" spans="1:4" s="18" customFormat="1" ht="14.25" customHeight="1">
      <c r="A48" s="31"/>
      <c r="B48" s="31"/>
      <c r="C48" s="14">
        <v>20</v>
      </c>
      <c r="D48" s="14">
        <v>5</v>
      </c>
    </row>
    <row r="49" spans="1:4" s="18" customFormat="1" ht="14.25" customHeight="1">
      <c r="A49" s="31"/>
      <c r="B49" s="14" t="s">
        <v>4</v>
      </c>
      <c r="C49" s="14">
        <v>23</v>
      </c>
      <c r="D49" s="14">
        <v>70</v>
      </c>
    </row>
    <row r="50" spans="1:4" s="18" customFormat="1" ht="14.25" customHeight="1">
      <c r="A50" s="31"/>
      <c r="B50" s="31" t="s">
        <v>11</v>
      </c>
      <c r="C50" s="14">
        <v>35</v>
      </c>
      <c r="D50" s="14">
        <v>70</v>
      </c>
    </row>
    <row r="51" spans="1:4" s="18" customFormat="1" ht="14.25" customHeight="1">
      <c r="A51" s="31"/>
      <c r="B51" s="31"/>
      <c r="C51" s="14">
        <v>36</v>
      </c>
      <c r="D51" s="14">
        <v>40</v>
      </c>
    </row>
    <row r="52" spans="1:4" s="18" customFormat="1" ht="14.25" customHeight="1">
      <c r="A52" s="31"/>
      <c r="B52" s="31"/>
      <c r="C52" s="14">
        <v>38</v>
      </c>
      <c r="D52" s="14">
        <v>25</v>
      </c>
    </row>
    <row r="53" spans="1:4" s="18" customFormat="1" ht="14.25" customHeight="1">
      <c r="A53" s="31"/>
      <c r="B53" s="14" t="s">
        <v>7</v>
      </c>
      <c r="C53" s="14">
        <v>79</v>
      </c>
      <c r="D53" s="14">
        <v>20</v>
      </c>
    </row>
    <row r="54" spans="1:4" s="18" customFormat="1" ht="20.25" customHeight="1">
      <c r="A54" s="31"/>
      <c r="B54" s="14" t="s">
        <v>12</v>
      </c>
      <c r="C54" s="14"/>
      <c r="D54" s="14">
        <v>295</v>
      </c>
    </row>
    <row r="55" spans="1:4" ht="15.75" customHeight="1">
      <c r="A55" s="31" t="s">
        <v>28</v>
      </c>
      <c r="B55" s="31" t="s">
        <v>10</v>
      </c>
      <c r="C55" s="14">
        <v>19</v>
      </c>
      <c r="D55" s="14">
        <v>20</v>
      </c>
    </row>
    <row r="56" spans="1:4" ht="15.75" customHeight="1">
      <c r="A56" s="31"/>
      <c r="B56" s="31"/>
      <c r="C56" s="14">
        <v>20</v>
      </c>
      <c r="D56" s="14">
        <v>20</v>
      </c>
    </row>
    <row r="57" spans="1:4" ht="21.75" customHeight="1">
      <c r="A57" s="31"/>
      <c r="B57" s="14" t="s">
        <v>12</v>
      </c>
      <c r="C57" s="14"/>
      <c r="D57" s="14">
        <v>40</v>
      </c>
    </row>
    <row r="58" spans="1:4" ht="14.25" customHeight="1">
      <c r="A58" s="31" t="s">
        <v>29</v>
      </c>
      <c r="B58" s="31" t="s">
        <v>4</v>
      </c>
      <c r="C58" s="14">
        <v>21</v>
      </c>
      <c r="D58" s="14">
        <v>445</v>
      </c>
    </row>
    <row r="59" spans="1:4" ht="14.25" customHeight="1">
      <c r="A59" s="31"/>
      <c r="B59" s="31"/>
      <c r="C59" s="14">
        <v>24</v>
      </c>
      <c r="D59" s="14">
        <v>50</v>
      </c>
    </row>
    <row r="60" spans="1:4" ht="14.25" customHeight="1">
      <c r="A60" s="31"/>
      <c r="B60" s="31"/>
      <c r="C60" s="14">
        <v>25</v>
      </c>
      <c r="D60" s="14">
        <v>10</v>
      </c>
    </row>
    <row r="61" spans="1:4" ht="14.25" customHeight="1">
      <c r="A61" s="31"/>
      <c r="B61" s="31"/>
      <c r="C61" s="14">
        <v>26</v>
      </c>
      <c r="D61" s="14">
        <v>20</v>
      </c>
    </row>
    <row r="62" spans="1:4" ht="14.25" customHeight="1">
      <c r="A62" s="31"/>
      <c r="B62" s="31"/>
      <c r="C62" s="14">
        <v>27</v>
      </c>
      <c r="D62" s="14">
        <v>20</v>
      </c>
    </row>
    <row r="63" spans="1:4" ht="22.5" customHeight="1">
      <c r="A63" s="31"/>
      <c r="B63" s="14" t="s">
        <v>12</v>
      </c>
      <c r="C63" s="14"/>
      <c r="D63" s="14">
        <v>545</v>
      </c>
    </row>
    <row r="64" spans="1:4" ht="21" customHeight="1">
      <c r="A64" s="31" t="s">
        <v>36</v>
      </c>
      <c r="B64" s="14" t="s">
        <v>13</v>
      </c>
      <c r="C64" s="14">
        <v>9</v>
      </c>
      <c r="D64" s="14">
        <v>140</v>
      </c>
    </row>
    <row r="65" spans="1:4" ht="18" customHeight="1">
      <c r="A65" s="31"/>
      <c r="B65" s="14" t="s">
        <v>12</v>
      </c>
      <c r="C65" s="14"/>
      <c r="D65" s="14">
        <v>140</v>
      </c>
    </row>
    <row r="66" spans="1:4" ht="18.75" customHeight="1">
      <c r="A66" s="31" t="s">
        <v>30</v>
      </c>
      <c r="B66" s="31" t="s">
        <v>18</v>
      </c>
      <c r="C66" s="14">
        <v>1</v>
      </c>
      <c r="D66" s="14">
        <v>40</v>
      </c>
    </row>
    <row r="67" spans="1:4" ht="17.25" customHeight="1">
      <c r="A67" s="31"/>
      <c r="B67" s="31"/>
      <c r="C67" s="14">
        <v>3</v>
      </c>
      <c r="D67" s="14">
        <v>2</v>
      </c>
    </row>
    <row r="68" spans="1:4" ht="17.25" customHeight="1">
      <c r="A68" s="31"/>
      <c r="B68" s="31"/>
      <c r="C68" s="14">
        <v>4</v>
      </c>
      <c r="D68" s="14">
        <v>3</v>
      </c>
    </row>
    <row r="69" spans="1:4" ht="14.25" customHeight="1">
      <c r="A69" s="31"/>
      <c r="B69" s="31" t="s">
        <v>10</v>
      </c>
      <c r="C69" s="14">
        <v>19</v>
      </c>
      <c r="D69" s="14">
        <v>100</v>
      </c>
    </row>
    <row r="70" spans="1:4" ht="14.25" customHeight="1">
      <c r="A70" s="31"/>
      <c r="B70" s="31"/>
      <c r="C70" s="14">
        <v>20</v>
      </c>
      <c r="D70" s="14">
        <v>25</v>
      </c>
    </row>
    <row r="71" spans="1:4" ht="12" customHeight="1">
      <c r="A71" s="31"/>
      <c r="B71" s="32" t="s">
        <v>6</v>
      </c>
      <c r="C71" s="14">
        <v>44</v>
      </c>
      <c r="D71" s="14">
        <v>160</v>
      </c>
    </row>
    <row r="72" spans="1:4" ht="12" customHeight="1">
      <c r="A72" s="31"/>
      <c r="B72" s="33"/>
      <c r="C72" s="14">
        <v>45</v>
      </c>
      <c r="D72" s="14">
        <v>90</v>
      </c>
    </row>
    <row r="73" spans="1:4" ht="12" customHeight="1">
      <c r="A73" s="31"/>
      <c r="B73" s="33"/>
      <c r="C73" s="14">
        <v>46</v>
      </c>
      <c r="D73" s="14">
        <v>40</v>
      </c>
    </row>
    <row r="74" spans="1:4" ht="12" customHeight="1">
      <c r="A74" s="31"/>
      <c r="B74" s="33"/>
      <c r="C74" s="14">
        <v>47</v>
      </c>
      <c r="D74" s="14">
        <v>120</v>
      </c>
    </row>
    <row r="75" spans="1:4" ht="12" customHeight="1">
      <c r="A75" s="31"/>
      <c r="B75" s="33"/>
      <c r="C75" s="14">
        <v>48</v>
      </c>
      <c r="D75" s="14">
        <v>70</v>
      </c>
    </row>
    <row r="76" spans="1:4" ht="12" customHeight="1">
      <c r="A76" s="31"/>
      <c r="B76" s="33"/>
      <c r="C76" s="14">
        <v>49</v>
      </c>
      <c r="D76" s="14">
        <v>10</v>
      </c>
    </row>
    <row r="77" spans="1:4" ht="12" customHeight="1">
      <c r="A77" s="31"/>
      <c r="B77" s="34"/>
      <c r="C77" s="14">
        <v>58</v>
      </c>
      <c r="D77" s="14">
        <v>10</v>
      </c>
    </row>
    <row r="78" spans="1:4" ht="14.25" customHeight="1">
      <c r="A78" s="31"/>
      <c r="B78" s="14" t="s">
        <v>7</v>
      </c>
      <c r="C78" s="14">
        <v>79</v>
      </c>
      <c r="D78" s="14">
        <v>34</v>
      </c>
    </row>
    <row r="79" spans="1:4" ht="14.25" customHeight="1">
      <c r="A79" s="31"/>
      <c r="B79" s="14" t="s">
        <v>12</v>
      </c>
      <c r="C79" s="14"/>
      <c r="D79" s="14">
        <v>704</v>
      </c>
    </row>
    <row r="80" spans="1:4" ht="18" customHeight="1">
      <c r="A80" s="31" t="s">
        <v>31</v>
      </c>
      <c r="B80" s="31" t="s">
        <v>14</v>
      </c>
      <c r="C80" s="14">
        <v>70</v>
      </c>
      <c r="D80" s="14">
        <v>130</v>
      </c>
    </row>
    <row r="81" spans="1:4" ht="18" customHeight="1">
      <c r="A81" s="31"/>
      <c r="B81" s="31"/>
      <c r="C81" s="14">
        <v>72</v>
      </c>
      <c r="D81" s="14">
        <v>60</v>
      </c>
    </row>
    <row r="82" spans="1:4" ht="15" customHeight="1">
      <c r="A82" s="31"/>
      <c r="B82" s="31"/>
      <c r="C82" s="14">
        <v>73</v>
      </c>
      <c r="D82" s="14">
        <v>150</v>
      </c>
    </row>
    <row r="83" spans="1:4" ht="29.25" customHeight="1">
      <c r="A83" s="31"/>
      <c r="B83" s="14" t="s">
        <v>15</v>
      </c>
      <c r="C83" s="14">
        <v>86</v>
      </c>
      <c r="D83" s="14">
        <v>35</v>
      </c>
    </row>
    <row r="84" spans="1:4" ht="16.5" customHeight="1">
      <c r="A84" s="31"/>
      <c r="B84" s="14" t="s">
        <v>21</v>
      </c>
      <c r="C84" s="14">
        <v>87</v>
      </c>
      <c r="D84" s="14">
        <v>5</v>
      </c>
    </row>
    <row r="85" spans="1:4" ht="18" customHeight="1">
      <c r="A85" s="31"/>
      <c r="B85" s="14" t="s">
        <v>12</v>
      </c>
      <c r="C85" s="14"/>
      <c r="D85" s="14">
        <v>380</v>
      </c>
    </row>
    <row r="86" spans="1:4" ht="24" customHeight="1">
      <c r="A86" s="31" t="s">
        <v>32</v>
      </c>
      <c r="B86" s="14" t="s">
        <v>14</v>
      </c>
      <c r="C86" s="14">
        <v>70</v>
      </c>
      <c r="D86" s="14">
        <v>30</v>
      </c>
    </row>
    <row r="87" spans="1:4" ht="19.5" customHeight="1">
      <c r="A87" s="31"/>
      <c r="B87" s="14" t="s">
        <v>16</v>
      </c>
      <c r="C87" s="14">
        <v>31</v>
      </c>
      <c r="D87" s="14">
        <v>350</v>
      </c>
    </row>
    <row r="88" spans="1:4" ht="15.75" customHeight="1">
      <c r="A88" s="31"/>
      <c r="B88" s="31" t="s">
        <v>17</v>
      </c>
      <c r="C88" s="14">
        <v>29</v>
      </c>
      <c r="D88" s="14">
        <v>12</v>
      </c>
    </row>
    <row r="89" spans="1:4" ht="15.75" customHeight="1">
      <c r="A89" s="31"/>
      <c r="B89" s="31"/>
      <c r="C89" s="14">
        <v>30</v>
      </c>
      <c r="D89" s="14">
        <v>70</v>
      </c>
    </row>
    <row r="90" spans="1:4" ht="19.5" customHeight="1">
      <c r="A90" s="31"/>
      <c r="B90" s="14" t="s">
        <v>12</v>
      </c>
      <c r="C90" s="14"/>
      <c r="D90" s="14">
        <v>462</v>
      </c>
    </row>
    <row r="91" spans="1:4" ht="14.25" customHeight="1">
      <c r="A91" s="31" t="s">
        <v>34</v>
      </c>
      <c r="B91" s="32" t="s">
        <v>6</v>
      </c>
      <c r="C91" s="14">
        <v>44</v>
      </c>
      <c r="D91" s="14">
        <v>130</v>
      </c>
    </row>
    <row r="92" spans="1:4" ht="14.25" customHeight="1">
      <c r="A92" s="31"/>
      <c r="B92" s="33"/>
      <c r="C92" s="14">
        <v>45</v>
      </c>
      <c r="D92" s="14">
        <v>110</v>
      </c>
    </row>
    <row r="93" spans="1:4" ht="13.5" customHeight="1">
      <c r="A93" s="31"/>
      <c r="B93" s="33"/>
      <c r="C93" s="14">
        <v>46</v>
      </c>
      <c r="D93" s="14">
        <v>60</v>
      </c>
    </row>
    <row r="94" spans="1:4" ht="14.25" customHeight="1">
      <c r="A94" s="31"/>
      <c r="B94" s="33"/>
      <c r="C94" s="14">
        <v>47</v>
      </c>
      <c r="D94" s="14">
        <v>15</v>
      </c>
    </row>
    <row r="95" spans="1:4" ht="14.25" customHeight="1">
      <c r="A95" s="31"/>
      <c r="B95" s="33"/>
      <c r="C95" s="14">
        <v>48</v>
      </c>
      <c r="D95" s="14">
        <v>150</v>
      </c>
    </row>
    <row r="96" spans="1:4" ht="15" customHeight="1">
      <c r="A96" s="31"/>
      <c r="B96" s="33"/>
      <c r="C96" s="14">
        <v>49</v>
      </c>
      <c r="D96" s="14">
        <v>205</v>
      </c>
    </row>
    <row r="97" spans="1:4" ht="15" customHeight="1">
      <c r="A97" s="31"/>
      <c r="B97" s="33"/>
      <c r="C97" s="14">
        <v>50</v>
      </c>
      <c r="D97" s="14">
        <v>10</v>
      </c>
    </row>
    <row r="98" spans="1:4" ht="15" customHeight="1">
      <c r="A98" s="31"/>
      <c r="B98" s="33"/>
      <c r="C98" s="14">
        <v>51</v>
      </c>
      <c r="D98" s="14">
        <v>10</v>
      </c>
    </row>
    <row r="99" spans="1:4" ht="15" customHeight="1">
      <c r="A99" s="31"/>
      <c r="B99" s="33"/>
      <c r="C99" s="14">
        <v>52</v>
      </c>
      <c r="D99" s="14">
        <v>10</v>
      </c>
    </row>
    <row r="100" spans="1:4" ht="15" customHeight="1">
      <c r="A100" s="31"/>
      <c r="B100" s="34"/>
      <c r="C100" s="14">
        <v>56</v>
      </c>
      <c r="D100" s="14">
        <v>10</v>
      </c>
    </row>
    <row r="101" spans="1:4" ht="14.25" customHeight="1">
      <c r="A101" s="31"/>
      <c r="B101" s="14" t="s">
        <v>12</v>
      </c>
      <c r="C101" s="14"/>
      <c r="D101" s="14">
        <v>710</v>
      </c>
    </row>
    <row r="102" spans="1:4" ht="19.5" customHeight="1">
      <c r="A102" s="31" t="s">
        <v>33</v>
      </c>
      <c r="B102" s="31" t="s">
        <v>14</v>
      </c>
      <c r="C102" s="14">
        <v>70</v>
      </c>
      <c r="D102" s="14">
        <v>30</v>
      </c>
    </row>
    <row r="103" spans="1:4" ht="19.5" customHeight="1">
      <c r="A103" s="31"/>
      <c r="B103" s="31"/>
      <c r="C103" s="14">
        <v>71</v>
      </c>
      <c r="D103" s="14">
        <v>6</v>
      </c>
    </row>
    <row r="104" spans="1:4" ht="19.5" customHeight="1">
      <c r="A104" s="31"/>
      <c r="B104" s="31"/>
      <c r="C104" s="14">
        <v>73</v>
      </c>
      <c r="D104" s="14">
        <v>30</v>
      </c>
    </row>
    <row r="105" spans="1:4" ht="14.25" customHeight="1">
      <c r="A105" s="31"/>
      <c r="B105" s="31" t="s">
        <v>6</v>
      </c>
      <c r="C105" s="14">
        <v>44</v>
      </c>
      <c r="D105" s="14">
        <v>144</v>
      </c>
    </row>
    <row r="106" spans="1:4" ht="14.25" customHeight="1">
      <c r="A106" s="31"/>
      <c r="B106" s="31"/>
      <c r="C106" s="14">
        <v>45</v>
      </c>
      <c r="D106" s="14">
        <v>42</v>
      </c>
    </row>
    <row r="107" spans="1:4" ht="14.25" customHeight="1">
      <c r="A107" s="31"/>
      <c r="B107" s="31"/>
      <c r="C107" s="14">
        <v>46</v>
      </c>
      <c r="D107" s="14">
        <v>32</v>
      </c>
    </row>
    <row r="108" spans="1:4" ht="14.25" customHeight="1">
      <c r="A108" s="31"/>
      <c r="B108" s="31"/>
      <c r="C108" s="14">
        <v>47</v>
      </c>
      <c r="D108" s="14">
        <v>178</v>
      </c>
    </row>
    <row r="109" spans="1:4" ht="14.25" customHeight="1">
      <c r="A109" s="31"/>
      <c r="B109" s="31"/>
      <c r="C109" s="14">
        <v>48</v>
      </c>
      <c r="D109" s="14">
        <v>130</v>
      </c>
    </row>
    <row r="110" spans="1:4" ht="14.25" customHeight="1">
      <c r="A110" s="31"/>
      <c r="B110" s="31"/>
      <c r="C110" s="14">
        <v>49</v>
      </c>
      <c r="D110" s="14">
        <v>74</v>
      </c>
    </row>
    <row r="111" spans="1:4" ht="13.5" customHeight="1">
      <c r="A111" s="31"/>
      <c r="B111" s="14" t="s">
        <v>12</v>
      </c>
      <c r="C111" s="14"/>
      <c r="D111" s="14">
        <v>666</v>
      </c>
    </row>
    <row r="112" spans="1:4" ht="19.5" customHeight="1">
      <c r="A112" s="31" t="s">
        <v>35</v>
      </c>
      <c r="B112" s="31" t="s">
        <v>14</v>
      </c>
      <c r="C112" s="14">
        <v>70</v>
      </c>
      <c r="D112" s="14">
        <v>10</v>
      </c>
    </row>
    <row r="113" spans="1:4" ht="18" customHeight="1">
      <c r="A113" s="31"/>
      <c r="B113" s="31"/>
      <c r="C113" s="14">
        <v>72</v>
      </c>
      <c r="D113" s="14">
        <v>15</v>
      </c>
    </row>
    <row r="114" spans="1:4" ht="20.25" customHeight="1">
      <c r="A114" s="31"/>
      <c r="B114" s="31"/>
      <c r="C114" s="14">
        <v>73</v>
      </c>
      <c r="D114" s="14">
        <v>25</v>
      </c>
    </row>
    <row r="115" spans="1:4" ht="26.25" customHeight="1">
      <c r="A115" s="31"/>
      <c r="B115" s="14" t="s">
        <v>12</v>
      </c>
      <c r="C115" s="14"/>
      <c r="D115" s="14">
        <v>50</v>
      </c>
    </row>
    <row r="116" spans="1:4" ht="33" customHeight="1">
      <c r="A116" s="14" t="s">
        <v>20</v>
      </c>
      <c r="B116" s="14"/>
      <c r="C116" s="14"/>
      <c r="D116" s="16">
        <v>9225</v>
      </c>
    </row>
  </sheetData>
  <autoFilter ref="A3:D116"/>
  <mergeCells count="35">
    <mergeCell ref="A26:A45"/>
    <mergeCell ref="B26:B44"/>
    <mergeCell ref="A46:A54"/>
    <mergeCell ref="B47:B48"/>
    <mergeCell ref="A4:A25"/>
    <mergeCell ref="B9:B15"/>
    <mergeCell ref="B16:B17"/>
    <mergeCell ref="B18:B20"/>
    <mergeCell ref="B22:B23"/>
    <mergeCell ref="B50:B52"/>
    <mergeCell ref="A1:D1"/>
    <mergeCell ref="A2:A3"/>
    <mergeCell ref="B2:B3"/>
    <mergeCell ref="C2:C3"/>
    <mergeCell ref="D2:D3"/>
    <mergeCell ref="A55:A57"/>
    <mergeCell ref="B55:B56"/>
    <mergeCell ref="A80:A85"/>
    <mergeCell ref="B80:B82"/>
    <mergeCell ref="A86:A90"/>
    <mergeCell ref="B88:B89"/>
    <mergeCell ref="A58:A63"/>
    <mergeCell ref="B58:B62"/>
    <mergeCell ref="A64:A65"/>
    <mergeCell ref="A66:A79"/>
    <mergeCell ref="B66:B68"/>
    <mergeCell ref="B69:B70"/>
    <mergeCell ref="B71:B77"/>
    <mergeCell ref="A112:A115"/>
    <mergeCell ref="B112:B114"/>
    <mergeCell ref="A91:A101"/>
    <mergeCell ref="B91:B100"/>
    <mergeCell ref="A102:A111"/>
    <mergeCell ref="B102:B104"/>
    <mergeCell ref="B105:B110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ax="3" man="1"/>
    <brk id="101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6"/>
  <sheetViews>
    <sheetView view="pageBreakPreview" zoomScaleNormal="115" zoomScaleSheetLayoutView="100" workbookViewId="0">
      <pane xSplit="1" ySplit="3" topLeftCell="B94" activePane="bottomRight" state="frozen"/>
      <selection pane="topRight"/>
      <selection pane="bottomLeft"/>
      <selection pane="bottomRight" sqref="A1:D1"/>
    </sheetView>
  </sheetViews>
  <sheetFormatPr defaultColWidth="8.85546875" defaultRowHeight="12"/>
  <cols>
    <col min="1" max="1" width="40.42578125" style="5" customWidth="1"/>
    <col min="2" max="2" width="37.140625" style="9" customWidth="1"/>
    <col min="3" max="3" width="12.7109375" style="3" customWidth="1"/>
    <col min="4" max="4" width="11.5703125" style="3" customWidth="1"/>
    <col min="5" max="16384" width="8.85546875" style="6"/>
  </cols>
  <sheetData>
    <row r="1" spans="1:4" ht="39.75" customHeight="1">
      <c r="A1" s="25" t="s">
        <v>22</v>
      </c>
      <c r="B1" s="26"/>
      <c r="C1" s="26"/>
      <c r="D1" s="26"/>
    </row>
    <row r="2" spans="1:4" ht="21" customHeight="1">
      <c r="A2" s="27" t="s">
        <v>26</v>
      </c>
      <c r="B2" s="27" t="s">
        <v>0</v>
      </c>
      <c r="C2" s="27" t="s">
        <v>1</v>
      </c>
      <c r="D2" s="27" t="s">
        <v>23</v>
      </c>
    </row>
    <row r="3" spans="1:4" ht="36.75" customHeight="1">
      <c r="A3" s="27"/>
      <c r="B3" s="27"/>
      <c r="C3" s="27"/>
      <c r="D3" s="27"/>
    </row>
    <row r="4" spans="1:4" ht="12.75" customHeight="1">
      <c r="A4" s="27" t="s">
        <v>24</v>
      </c>
      <c r="B4" s="11" t="s">
        <v>18</v>
      </c>
      <c r="C4" s="11">
        <v>3</v>
      </c>
      <c r="D4" s="11">
        <v>20</v>
      </c>
    </row>
    <row r="5" spans="1:4" ht="14.25" customHeight="1">
      <c r="A5" s="27"/>
      <c r="B5" s="11" t="s">
        <v>2</v>
      </c>
      <c r="C5" s="11">
        <v>5</v>
      </c>
      <c r="D5" s="1">
        <v>18</v>
      </c>
    </row>
    <row r="6" spans="1:4" ht="14.25" customHeight="1">
      <c r="A6" s="27"/>
      <c r="B6" s="11" t="s">
        <v>3</v>
      </c>
      <c r="C6" s="11">
        <v>12</v>
      </c>
      <c r="D6" s="1">
        <v>160</v>
      </c>
    </row>
    <row r="7" spans="1:4" ht="14.25" customHeight="1">
      <c r="A7" s="27"/>
      <c r="B7" s="11" t="s">
        <v>4</v>
      </c>
      <c r="C7" s="11">
        <v>21</v>
      </c>
      <c r="D7" s="1">
        <v>149</v>
      </c>
    </row>
    <row r="8" spans="1:4" ht="15" customHeight="1">
      <c r="A8" s="27"/>
      <c r="B8" s="11" t="s">
        <v>5</v>
      </c>
      <c r="C8" s="11">
        <v>43</v>
      </c>
      <c r="D8" s="1">
        <v>60</v>
      </c>
    </row>
    <row r="9" spans="1:4" ht="18.75" customHeight="1">
      <c r="A9" s="27"/>
      <c r="B9" s="27" t="s">
        <v>6</v>
      </c>
      <c r="C9" s="11">
        <v>44</v>
      </c>
      <c r="D9" s="1">
        <v>300</v>
      </c>
    </row>
    <row r="10" spans="1:4" ht="15" customHeight="1">
      <c r="A10" s="27"/>
      <c r="B10" s="27"/>
      <c r="C10" s="11">
        <v>45</v>
      </c>
      <c r="D10" s="1">
        <v>160</v>
      </c>
    </row>
    <row r="11" spans="1:4" ht="14.25" customHeight="1">
      <c r="A11" s="27"/>
      <c r="B11" s="27"/>
      <c r="C11" s="11">
        <v>46</v>
      </c>
      <c r="D11" s="1">
        <v>65</v>
      </c>
    </row>
    <row r="12" spans="1:4" ht="14.25" customHeight="1">
      <c r="A12" s="27"/>
      <c r="B12" s="27"/>
      <c r="C12" s="11">
        <v>47</v>
      </c>
      <c r="D12" s="1">
        <v>30</v>
      </c>
    </row>
    <row r="13" spans="1:4" ht="14.25" customHeight="1">
      <c r="A13" s="27"/>
      <c r="B13" s="27"/>
      <c r="C13" s="11">
        <v>48</v>
      </c>
      <c r="D13" s="1">
        <v>30</v>
      </c>
    </row>
    <row r="14" spans="1:4" ht="14.25" customHeight="1">
      <c r="A14" s="27"/>
      <c r="B14" s="27"/>
      <c r="C14" s="11">
        <v>49</v>
      </c>
      <c r="D14" s="1">
        <v>15</v>
      </c>
    </row>
    <row r="15" spans="1:4" ht="14.25" customHeight="1">
      <c r="A15" s="27"/>
      <c r="B15" s="27"/>
      <c r="C15" s="11">
        <v>56</v>
      </c>
      <c r="D15" s="1">
        <v>51</v>
      </c>
    </row>
    <row r="16" spans="1:4" ht="14.25" customHeight="1">
      <c r="A16" s="27"/>
      <c r="B16" s="27" t="s">
        <v>19</v>
      </c>
      <c r="C16" s="11">
        <v>68</v>
      </c>
      <c r="D16" s="1">
        <v>16</v>
      </c>
    </row>
    <row r="17" spans="1:4" ht="14.25" customHeight="1">
      <c r="A17" s="27"/>
      <c r="B17" s="27"/>
      <c r="C17" s="11">
        <v>69</v>
      </c>
      <c r="D17" s="1">
        <v>12</v>
      </c>
    </row>
    <row r="18" spans="1:4" ht="14.25" customHeight="1">
      <c r="A18" s="27"/>
      <c r="B18" s="27" t="s">
        <v>14</v>
      </c>
      <c r="C18" s="11">
        <v>70</v>
      </c>
      <c r="D18" s="1">
        <v>115</v>
      </c>
    </row>
    <row r="19" spans="1:4" ht="14.25" customHeight="1">
      <c r="A19" s="27"/>
      <c r="B19" s="27"/>
      <c r="C19" s="11">
        <v>72</v>
      </c>
      <c r="D19" s="1">
        <v>100</v>
      </c>
    </row>
    <row r="20" spans="1:4" ht="14.25" customHeight="1">
      <c r="A20" s="27"/>
      <c r="B20" s="27"/>
      <c r="C20" s="11">
        <v>73</v>
      </c>
      <c r="D20" s="1">
        <v>200</v>
      </c>
    </row>
    <row r="21" spans="1:4" ht="14.25" customHeight="1">
      <c r="A21" s="27"/>
      <c r="B21" s="11" t="s">
        <v>7</v>
      </c>
      <c r="C21" s="11">
        <v>79</v>
      </c>
      <c r="D21" s="1">
        <v>18</v>
      </c>
    </row>
    <row r="22" spans="1:4" ht="14.25" customHeight="1">
      <c r="A22" s="27"/>
      <c r="B22" s="27" t="s">
        <v>8</v>
      </c>
      <c r="C22" s="11">
        <v>82</v>
      </c>
      <c r="D22" s="1">
        <v>125</v>
      </c>
    </row>
    <row r="23" spans="1:4" ht="14.25" customHeight="1">
      <c r="A23" s="27"/>
      <c r="B23" s="27"/>
      <c r="C23" s="11">
        <v>83</v>
      </c>
      <c r="D23" s="1">
        <v>6</v>
      </c>
    </row>
    <row r="24" spans="1:4" ht="17.25" customHeight="1">
      <c r="A24" s="27"/>
      <c r="B24" s="11" t="s">
        <v>9</v>
      </c>
      <c r="C24" s="11">
        <v>87</v>
      </c>
      <c r="D24" s="1">
        <v>20</v>
      </c>
    </row>
    <row r="25" spans="1:4" ht="15" customHeight="1">
      <c r="A25" s="27"/>
      <c r="B25" s="11" t="s">
        <v>12</v>
      </c>
      <c r="C25" s="11"/>
      <c r="D25" s="1">
        <v>1670</v>
      </c>
    </row>
    <row r="26" spans="1:4" ht="20.25" customHeight="1">
      <c r="A26" s="28" t="s">
        <v>25</v>
      </c>
      <c r="B26" s="28" t="s">
        <v>6</v>
      </c>
      <c r="C26" s="11">
        <v>44</v>
      </c>
      <c r="D26" s="11">
        <v>940</v>
      </c>
    </row>
    <row r="27" spans="1:4" ht="14.25" customHeight="1">
      <c r="A27" s="29"/>
      <c r="B27" s="29"/>
      <c r="C27" s="11">
        <v>45</v>
      </c>
      <c r="D27" s="11">
        <v>470</v>
      </c>
    </row>
    <row r="28" spans="1:4" ht="14.25" customHeight="1">
      <c r="A28" s="29"/>
      <c r="B28" s="29"/>
      <c r="C28" s="11">
        <v>46</v>
      </c>
      <c r="D28" s="11">
        <v>240</v>
      </c>
    </row>
    <row r="29" spans="1:4" ht="14.25" customHeight="1">
      <c r="A29" s="29"/>
      <c r="B29" s="29"/>
      <c r="C29" s="11">
        <v>47</v>
      </c>
      <c r="D29" s="11">
        <v>36</v>
      </c>
    </row>
    <row r="30" spans="1:4" ht="14.25" customHeight="1">
      <c r="A30" s="29"/>
      <c r="B30" s="29"/>
      <c r="C30" s="11">
        <v>48</v>
      </c>
      <c r="D30" s="11">
        <v>30</v>
      </c>
    </row>
    <row r="31" spans="1:4" ht="14.25" customHeight="1">
      <c r="A31" s="29"/>
      <c r="B31" s="29"/>
      <c r="C31" s="11">
        <v>49</v>
      </c>
      <c r="D31" s="11">
        <v>11</v>
      </c>
    </row>
    <row r="32" spans="1:4" ht="14.25" customHeight="1">
      <c r="A32" s="29"/>
      <c r="B32" s="29"/>
      <c r="C32" s="11">
        <v>50</v>
      </c>
      <c r="D32" s="11">
        <v>5</v>
      </c>
    </row>
    <row r="33" spans="1:4" ht="14.25" customHeight="1">
      <c r="A33" s="29"/>
      <c r="B33" s="29"/>
      <c r="C33" s="11">
        <v>51</v>
      </c>
      <c r="D33" s="11">
        <v>2</v>
      </c>
    </row>
    <row r="34" spans="1:4" ht="14.25" customHeight="1">
      <c r="A34" s="29"/>
      <c r="B34" s="29"/>
      <c r="C34" s="11">
        <v>52</v>
      </c>
      <c r="D34" s="11">
        <v>1</v>
      </c>
    </row>
    <row r="35" spans="1:4" ht="14.25" customHeight="1">
      <c r="A35" s="29"/>
      <c r="B35" s="29"/>
      <c r="C35" s="11">
        <v>58</v>
      </c>
      <c r="D35" s="11">
        <v>15</v>
      </c>
    </row>
    <row r="36" spans="1:4" ht="14.25" customHeight="1">
      <c r="A36" s="29"/>
      <c r="B36" s="29"/>
      <c r="C36" s="11">
        <v>53</v>
      </c>
      <c r="D36" s="11">
        <v>300</v>
      </c>
    </row>
    <row r="37" spans="1:4" ht="14.25" customHeight="1">
      <c r="A37" s="29"/>
      <c r="B37" s="29"/>
      <c r="C37" s="11">
        <v>55</v>
      </c>
      <c r="D37" s="11">
        <v>662</v>
      </c>
    </row>
    <row r="38" spans="1:4" ht="14.25" customHeight="1">
      <c r="A38" s="29"/>
      <c r="B38" s="29"/>
      <c r="C38" s="11">
        <v>57</v>
      </c>
      <c r="D38" s="11">
        <v>260</v>
      </c>
    </row>
    <row r="39" spans="1:4" ht="14.25" customHeight="1">
      <c r="A39" s="29"/>
      <c r="B39" s="29"/>
      <c r="C39" s="11">
        <v>59</v>
      </c>
      <c r="D39" s="11">
        <v>8</v>
      </c>
    </row>
    <row r="40" spans="1:4" ht="14.25" customHeight="1">
      <c r="A40" s="29"/>
      <c r="B40" s="29"/>
      <c r="C40" s="11">
        <v>61</v>
      </c>
      <c r="D40" s="11">
        <v>1</v>
      </c>
    </row>
    <row r="41" spans="1:4" ht="14.25" customHeight="1">
      <c r="A41" s="29"/>
      <c r="B41" s="29"/>
      <c r="C41" s="4">
        <v>62</v>
      </c>
      <c r="D41" s="11">
        <v>5</v>
      </c>
    </row>
    <row r="42" spans="1:4" ht="14.25" customHeight="1">
      <c r="A42" s="29"/>
      <c r="B42" s="29"/>
      <c r="C42" s="4">
        <v>65</v>
      </c>
      <c r="D42" s="11">
        <v>387</v>
      </c>
    </row>
    <row r="43" spans="1:4" ht="14.25" customHeight="1">
      <c r="A43" s="29"/>
      <c r="B43" s="29"/>
      <c r="C43" s="4">
        <v>66</v>
      </c>
      <c r="D43" s="11">
        <v>50</v>
      </c>
    </row>
    <row r="44" spans="1:4" ht="14.25" customHeight="1">
      <c r="A44" s="29"/>
      <c r="B44" s="30"/>
      <c r="C44" s="4">
        <v>67</v>
      </c>
      <c r="D44" s="11">
        <v>140</v>
      </c>
    </row>
    <row r="45" spans="1:4" ht="13.5" customHeight="1">
      <c r="A45" s="30"/>
      <c r="B45" s="11" t="s">
        <v>12</v>
      </c>
      <c r="C45" s="11"/>
      <c r="D45" s="11">
        <v>3563</v>
      </c>
    </row>
    <row r="46" spans="1:4" s="7" customFormat="1" ht="14.25" customHeight="1">
      <c r="A46" s="27" t="s">
        <v>27</v>
      </c>
      <c r="B46" s="11" t="s">
        <v>3</v>
      </c>
      <c r="C46" s="11">
        <v>15</v>
      </c>
      <c r="D46" s="11">
        <v>20</v>
      </c>
    </row>
    <row r="47" spans="1:4" s="8" customFormat="1" ht="14.25" customHeight="1">
      <c r="A47" s="27"/>
      <c r="B47" s="27" t="s">
        <v>10</v>
      </c>
      <c r="C47" s="11">
        <v>19</v>
      </c>
      <c r="D47" s="11">
        <v>45</v>
      </c>
    </row>
    <row r="48" spans="1:4" s="8" customFormat="1" ht="14.25" customHeight="1">
      <c r="A48" s="27"/>
      <c r="B48" s="27"/>
      <c r="C48" s="11">
        <v>20</v>
      </c>
      <c r="D48" s="11">
        <v>5</v>
      </c>
    </row>
    <row r="49" spans="1:4" s="8" customFormat="1" ht="14.25" customHeight="1">
      <c r="A49" s="27"/>
      <c r="B49" s="11" t="s">
        <v>4</v>
      </c>
      <c r="C49" s="11">
        <v>23</v>
      </c>
      <c r="D49" s="11">
        <v>70</v>
      </c>
    </row>
    <row r="50" spans="1:4" s="8" customFormat="1" ht="14.25" customHeight="1">
      <c r="A50" s="27"/>
      <c r="B50" s="27" t="s">
        <v>11</v>
      </c>
      <c r="C50" s="11">
        <v>35</v>
      </c>
      <c r="D50" s="11">
        <v>70</v>
      </c>
    </row>
    <row r="51" spans="1:4" s="8" customFormat="1" ht="14.25" customHeight="1">
      <c r="A51" s="27"/>
      <c r="B51" s="27"/>
      <c r="C51" s="11">
        <v>36</v>
      </c>
      <c r="D51" s="11">
        <v>40</v>
      </c>
    </row>
    <row r="52" spans="1:4" s="8" customFormat="1" ht="14.25" customHeight="1">
      <c r="A52" s="27"/>
      <c r="B52" s="27"/>
      <c r="C52" s="11">
        <v>38</v>
      </c>
      <c r="D52" s="11">
        <v>25</v>
      </c>
    </row>
    <row r="53" spans="1:4" s="8" customFormat="1" ht="14.25" customHeight="1">
      <c r="A53" s="27"/>
      <c r="B53" s="11" t="s">
        <v>7</v>
      </c>
      <c r="C53" s="11">
        <v>79</v>
      </c>
      <c r="D53" s="11">
        <v>20</v>
      </c>
    </row>
    <row r="54" spans="1:4" s="8" customFormat="1" ht="20.25" customHeight="1">
      <c r="A54" s="27"/>
      <c r="B54" s="11" t="s">
        <v>12</v>
      </c>
      <c r="C54" s="11"/>
      <c r="D54" s="11">
        <v>295</v>
      </c>
    </row>
    <row r="55" spans="1:4" ht="15.75" customHeight="1">
      <c r="A55" s="27" t="s">
        <v>28</v>
      </c>
      <c r="B55" s="27" t="s">
        <v>10</v>
      </c>
      <c r="C55" s="11">
        <v>19</v>
      </c>
      <c r="D55" s="11">
        <v>20</v>
      </c>
    </row>
    <row r="56" spans="1:4" ht="15.75" customHeight="1">
      <c r="A56" s="27"/>
      <c r="B56" s="27"/>
      <c r="C56" s="11">
        <v>20</v>
      </c>
      <c r="D56" s="11">
        <v>20</v>
      </c>
    </row>
    <row r="57" spans="1:4" ht="21.75" customHeight="1">
      <c r="A57" s="27"/>
      <c r="B57" s="11" t="s">
        <v>12</v>
      </c>
      <c r="C57" s="11"/>
      <c r="D57" s="11">
        <v>40</v>
      </c>
    </row>
    <row r="58" spans="1:4" ht="14.25" customHeight="1">
      <c r="A58" s="27" t="s">
        <v>29</v>
      </c>
      <c r="B58" s="27" t="s">
        <v>4</v>
      </c>
      <c r="C58" s="11">
        <v>21</v>
      </c>
      <c r="D58" s="11">
        <v>445</v>
      </c>
    </row>
    <row r="59" spans="1:4" ht="14.25" customHeight="1">
      <c r="A59" s="27"/>
      <c r="B59" s="27"/>
      <c r="C59" s="11">
        <v>24</v>
      </c>
      <c r="D59" s="11">
        <v>50</v>
      </c>
    </row>
    <row r="60" spans="1:4" ht="14.25" customHeight="1">
      <c r="A60" s="27"/>
      <c r="B60" s="27"/>
      <c r="C60" s="11">
        <v>25</v>
      </c>
      <c r="D60" s="11">
        <v>10</v>
      </c>
    </row>
    <row r="61" spans="1:4" ht="14.25" customHeight="1">
      <c r="A61" s="27"/>
      <c r="B61" s="27"/>
      <c r="C61" s="11">
        <v>26</v>
      </c>
      <c r="D61" s="11">
        <v>20</v>
      </c>
    </row>
    <row r="62" spans="1:4" ht="14.25" customHeight="1">
      <c r="A62" s="27"/>
      <c r="B62" s="27"/>
      <c r="C62" s="11">
        <v>27</v>
      </c>
      <c r="D62" s="11">
        <v>20</v>
      </c>
    </row>
    <row r="63" spans="1:4" ht="22.5" customHeight="1">
      <c r="A63" s="27"/>
      <c r="B63" s="11" t="s">
        <v>12</v>
      </c>
      <c r="C63" s="11"/>
      <c r="D63" s="11">
        <v>545</v>
      </c>
    </row>
    <row r="64" spans="1:4" ht="21" customHeight="1">
      <c r="A64" s="27" t="s">
        <v>36</v>
      </c>
      <c r="B64" s="11" t="s">
        <v>13</v>
      </c>
      <c r="C64" s="11">
        <v>9</v>
      </c>
      <c r="D64" s="11">
        <v>140</v>
      </c>
    </row>
    <row r="65" spans="1:4" ht="18" customHeight="1">
      <c r="A65" s="27"/>
      <c r="B65" s="11" t="s">
        <v>12</v>
      </c>
      <c r="C65" s="11"/>
      <c r="D65" s="11">
        <v>140</v>
      </c>
    </row>
    <row r="66" spans="1:4" ht="18.75" customHeight="1">
      <c r="A66" s="27" t="s">
        <v>30</v>
      </c>
      <c r="B66" s="27" t="s">
        <v>18</v>
      </c>
      <c r="C66" s="11">
        <v>1</v>
      </c>
      <c r="D66" s="11">
        <v>40</v>
      </c>
    </row>
    <row r="67" spans="1:4" ht="17.25" customHeight="1">
      <c r="A67" s="27"/>
      <c r="B67" s="27"/>
      <c r="C67" s="11">
        <v>3</v>
      </c>
      <c r="D67" s="11">
        <v>2</v>
      </c>
    </row>
    <row r="68" spans="1:4" ht="17.25" customHeight="1">
      <c r="A68" s="27"/>
      <c r="B68" s="27"/>
      <c r="C68" s="11">
        <v>4</v>
      </c>
      <c r="D68" s="11">
        <v>3</v>
      </c>
    </row>
    <row r="69" spans="1:4" ht="14.25" customHeight="1">
      <c r="A69" s="27"/>
      <c r="B69" s="27" t="s">
        <v>10</v>
      </c>
      <c r="C69" s="11">
        <v>19</v>
      </c>
      <c r="D69" s="11">
        <v>100</v>
      </c>
    </row>
    <row r="70" spans="1:4" ht="14.25" customHeight="1">
      <c r="A70" s="27"/>
      <c r="B70" s="27"/>
      <c r="C70" s="11">
        <v>20</v>
      </c>
      <c r="D70" s="11">
        <v>25</v>
      </c>
    </row>
    <row r="71" spans="1:4" ht="12" customHeight="1">
      <c r="A71" s="27"/>
      <c r="B71" s="28" t="s">
        <v>6</v>
      </c>
      <c r="C71" s="11">
        <v>44</v>
      </c>
      <c r="D71" s="11">
        <v>154</v>
      </c>
    </row>
    <row r="72" spans="1:4" ht="12" customHeight="1">
      <c r="A72" s="27"/>
      <c r="B72" s="29"/>
      <c r="C72" s="11">
        <v>45</v>
      </c>
      <c r="D72" s="11">
        <v>90</v>
      </c>
    </row>
    <row r="73" spans="1:4" ht="12" customHeight="1">
      <c r="A73" s="27"/>
      <c r="B73" s="29"/>
      <c r="C73" s="11">
        <v>46</v>
      </c>
      <c r="D73" s="11">
        <v>40</v>
      </c>
    </row>
    <row r="74" spans="1:4" ht="12" customHeight="1">
      <c r="A74" s="27"/>
      <c r="B74" s="29"/>
      <c r="C74" s="11">
        <v>47</v>
      </c>
      <c r="D74" s="11">
        <v>120</v>
      </c>
    </row>
    <row r="75" spans="1:4" ht="12" customHeight="1">
      <c r="A75" s="27"/>
      <c r="B75" s="29"/>
      <c r="C75" s="11">
        <v>48</v>
      </c>
      <c r="D75" s="11">
        <v>70</v>
      </c>
    </row>
    <row r="76" spans="1:4" ht="12" customHeight="1">
      <c r="A76" s="27"/>
      <c r="B76" s="29"/>
      <c r="C76" s="11">
        <v>49</v>
      </c>
      <c r="D76" s="11">
        <v>16</v>
      </c>
    </row>
    <row r="77" spans="1:4" ht="12" customHeight="1">
      <c r="A77" s="27"/>
      <c r="B77" s="30"/>
      <c r="C77" s="11">
        <v>58</v>
      </c>
      <c r="D77" s="11">
        <v>10</v>
      </c>
    </row>
    <row r="78" spans="1:4" ht="14.25" customHeight="1">
      <c r="A78" s="27"/>
      <c r="B78" s="11" t="s">
        <v>7</v>
      </c>
      <c r="C78" s="11">
        <v>79</v>
      </c>
      <c r="D78" s="11">
        <v>34</v>
      </c>
    </row>
    <row r="79" spans="1:4" ht="14.25" customHeight="1">
      <c r="A79" s="27"/>
      <c r="B79" s="11" t="s">
        <v>12</v>
      </c>
      <c r="C79" s="11"/>
      <c r="D79" s="11">
        <v>704</v>
      </c>
    </row>
    <row r="80" spans="1:4" ht="18" customHeight="1">
      <c r="A80" s="27" t="s">
        <v>31</v>
      </c>
      <c r="B80" s="27" t="s">
        <v>14</v>
      </c>
      <c r="C80" s="11">
        <v>70</v>
      </c>
      <c r="D80" s="11">
        <v>130</v>
      </c>
    </row>
    <row r="81" spans="1:4" ht="18" customHeight="1">
      <c r="A81" s="27"/>
      <c r="B81" s="27"/>
      <c r="C81" s="11">
        <v>72</v>
      </c>
      <c r="D81" s="11">
        <v>60</v>
      </c>
    </row>
    <row r="82" spans="1:4" ht="15" customHeight="1">
      <c r="A82" s="27"/>
      <c r="B82" s="27"/>
      <c r="C82" s="11">
        <v>73</v>
      </c>
      <c r="D82" s="11">
        <v>150</v>
      </c>
    </row>
    <row r="83" spans="1:4" ht="29.25" customHeight="1">
      <c r="A83" s="27"/>
      <c r="B83" s="11" t="s">
        <v>15</v>
      </c>
      <c r="C83" s="11">
        <v>86</v>
      </c>
      <c r="D83" s="11">
        <v>35</v>
      </c>
    </row>
    <row r="84" spans="1:4" ht="16.5" customHeight="1">
      <c r="A84" s="27"/>
      <c r="B84" s="11" t="s">
        <v>21</v>
      </c>
      <c r="C84" s="11">
        <v>87</v>
      </c>
      <c r="D84" s="11">
        <v>5</v>
      </c>
    </row>
    <row r="85" spans="1:4" ht="18" customHeight="1">
      <c r="A85" s="27"/>
      <c r="B85" s="11" t="s">
        <v>12</v>
      </c>
      <c r="C85" s="11"/>
      <c r="D85" s="11">
        <v>380</v>
      </c>
    </row>
    <row r="86" spans="1:4" ht="24" customHeight="1">
      <c r="A86" s="27" t="s">
        <v>32</v>
      </c>
      <c r="B86" s="11" t="s">
        <v>14</v>
      </c>
      <c r="C86" s="11">
        <v>70</v>
      </c>
      <c r="D86" s="11">
        <v>30</v>
      </c>
    </row>
    <row r="87" spans="1:4" ht="19.5" customHeight="1">
      <c r="A87" s="27"/>
      <c r="B87" s="11" t="s">
        <v>16</v>
      </c>
      <c r="C87" s="11">
        <v>31</v>
      </c>
      <c r="D87" s="11">
        <v>350</v>
      </c>
    </row>
    <row r="88" spans="1:4" ht="15.75" customHeight="1">
      <c r="A88" s="27"/>
      <c r="B88" s="27" t="s">
        <v>17</v>
      </c>
      <c r="C88" s="11">
        <v>29</v>
      </c>
      <c r="D88" s="11">
        <v>12</v>
      </c>
    </row>
    <row r="89" spans="1:4" ht="15.75" customHeight="1">
      <c r="A89" s="27"/>
      <c r="B89" s="27"/>
      <c r="C89" s="11">
        <v>30</v>
      </c>
      <c r="D89" s="11">
        <v>70</v>
      </c>
    </row>
    <row r="90" spans="1:4" ht="19.5" customHeight="1">
      <c r="A90" s="27"/>
      <c r="B90" s="11" t="s">
        <v>12</v>
      </c>
      <c r="C90" s="11"/>
      <c r="D90" s="11">
        <v>462</v>
      </c>
    </row>
    <row r="91" spans="1:4" ht="14.25" customHeight="1">
      <c r="A91" s="27" t="s">
        <v>34</v>
      </c>
      <c r="B91" s="28" t="s">
        <v>6</v>
      </c>
      <c r="C91" s="11">
        <v>44</v>
      </c>
      <c r="D91" s="11">
        <v>130</v>
      </c>
    </row>
    <row r="92" spans="1:4" ht="14.25" customHeight="1">
      <c r="A92" s="27"/>
      <c r="B92" s="29"/>
      <c r="C92" s="11">
        <v>45</v>
      </c>
      <c r="D92" s="11">
        <v>110</v>
      </c>
    </row>
    <row r="93" spans="1:4" ht="13.5" customHeight="1">
      <c r="A93" s="27"/>
      <c r="B93" s="29"/>
      <c r="C93" s="11">
        <v>46</v>
      </c>
      <c r="D93" s="11">
        <v>60</v>
      </c>
    </row>
    <row r="94" spans="1:4" ht="14.25" customHeight="1">
      <c r="A94" s="27"/>
      <c r="B94" s="29"/>
      <c r="C94" s="11">
        <v>47</v>
      </c>
      <c r="D94" s="11">
        <v>15</v>
      </c>
    </row>
    <row r="95" spans="1:4" ht="14.25" customHeight="1">
      <c r="A95" s="27"/>
      <c r="B95" s="29"/>
      <c r="C95" s="11">
        <v>48</v>
      </c>
      <c r="D95" s="11">
        <v>150</v>
      </c>
    </row>
    <row r="96" spans="1:4" ht="15" customHeight="1">
      <c r="A96" s="27"/>
      <c r="B96" s="29"/>
      <c r="C96" s="11">
        <v>49</v>
      </c>
      <c r="D96" s="11">
        <v>205</v>
      </c>
    </row>
    <row r="97" spans="1:4" ht="15" customHeight="1">
      <c r="A97" s="27"/>
      <c r="B97" s="29"/>
      <c r="C97" s="11">
        <v>50</v>
      </c>
      <c r="D97" s="11">
        <v>10</v>
      </c>
    </row>
    <row r="98" spans="1:4" ht="15" customHeight="1">
      <c r="A98" s="27"/>
      <c r="B98" s="29"/>
      <c r="C98" s="11">
        <v>51</v>
      </c>
      <c r="D98" s="11">
        <v>10</v>
      </c>
    </row>
    <row r="99" spans="1:4" ht="15" customHeight="1">
      <c r="A99" s="27"/>
      <c r="B99" s="29"/>
      <c r="C99" s="11">
        <v>52</v>
      </c>
      <c r="D99" s="11">
        <v>10</v>
      </c>
    </row>
    <row r="100" spans="1:4" ht="15" customHeight="1">
      <c r="A100" s="27"/>
      <c r="B100" s="30"/>
      <c r="C100" s="11">
        <v>56</v>
      </c>
      <c r="D100" s="11">
        <v>10</v>
      </c>
    </row>
    <row r="101" spans="1:4" ht="14.25" customHeight="1">
      <c r="A101" s="27"/>
      <c r="B101" s="11" t="s">
        <v>12</v>
      </c>
      <c r="C101" s="11"/>
      <c r="D101" s="11">
        <v>710</v>
      </c>
    </row>
    <row r="102" spans="1:4" ht="19.5" customHeight="1">
      <c r="A102" s="27" t="s">
        <v>33</v>
      </c>
      <c r="B102" s="27" t="s">
        <v>14</v>
      </c>
      <c r="C102" s="11">
        <v>70</v>
      </c>
      <c r="D102" s="11">
        <v>30</v>
      </c>
    </row>
    <row r="103" spans="1:4" ht="19.5" customHeight="1">
      <c r="A103" s="27"/>
      <c r="B103" s="27"/>
      <c r="C103" s="11">
        <v>71</v>
      </c>
      <c r="D103" s="11">
        <v>6</v>
      </c>
    </row>
    <row r="104" spans="1:4" ht="19.5" customHeight="1">
      <c r="A104" s="27"/>
      <c r="B104" s="27"/>
      <c r="C104" s="11">
        <v>73</v>
      </c>
      <c r="D104" s="11">
        <v>30</v>
      </c>
    </row>
    <row r="105" spans="1:4" ht="14.25" customHeight="1">
      <c r="A105" s="27"/>
      <c r="B105" s="27" t="s">
        <v>6</v>
      </c>
      <c r="C105" s="11">
        <v>44</v>
      </c>
      <c r="D105" s="11">
        <v>144</v>
      </c>
    </row>
    <row r="106" spans="1:4" ht="14.25" customHeight="1">
      <c r="A106" s="27"/>
      <c r="B106" s="27"/>
      <c r="C106" s="11">
        <v>45</v>
      </c>
      <c r="D106" s="11">
        <v>42</v>
      </c>
    </row>
    <row r="107" spans="1:4" ht="14.25" customHeight="1">
      <c r="A107" s="27"/>
      <c r="B107" s="27"/>
      <c r="C107" s="11">
        <v>46</v>
      </c>
      <c r="D107" s="11">
        <v>32</v>
      </c>
    </row>
    <row r="108" spans="1:4" ht="14.25" customHeight="1">
      <c r="A108" s="27"/>
      <c r="B108" s="27"/>
      <c r="C108" s="11">
        <v>47</v>
      </c>
      <c r="D108" s="11">
        <v>178</v>
      </c>
    </row>
    <row r="109" spans="1:4" ht="14.25" customHeight="1">
      <c r="A109" s="27"/>
      <c r="B109" s="27"/>
      <c r="C109" s="11">
        <v>48</v>
      </c>
      <c r="D109" s="11">
        <v>130</v>
      </c>
    </row>
    <row r="110" spans="1:4" ht="14.25" customHeight="1">
      <c r="A110" s="27"/>
      <c r="B110" s="27"/>
      <c r="C110" s="11">
        <v>49</v>
      </c>
      <c r="D110" s="11">
        <v>74</v>
      </c>
    </row>
    <row r="111" spans="1:4" ht="13.5" customHeight="1">
      <c r="A111" s="27"/>
      <c r="B111" s="11" t="s">
        <v>12</v>
      </c>
      <c r="C111" s="11"/>
      <c r="D111" s="11">
        <v>666</v>
      </c>
    </row>
    <row r="112" spans="1:4" ht="19.5" customHeight="1">
      <c r="A112" s="27" t="s">
        <v>35</v>
      </c>
      <c r="B112" s="27" t="s">
        <v>14</v>
      </c>
      <c r="C112" s="11">
        <v>70</v>
      </c>
      <c r="D112" s="11">
        <v>10</v>
      </c>
    </row>
    <row r="113" spans="1:4" ht="18" customHeight="1">
      <c r="A113" s="27"/>
      <c r="B113" s="27"/>
      <c r="C113" s="11">
        <v>72</v>
      </c>
      <c r="D113" s="11">
        <v>15</v>
      </c>
    </row>
    <row r="114" spans="1:4" ht="20.25" customHeight="1">
      <c r="A114" s="27"/>
      <c r="B114" s="27"/>
      <c r="C114" s="11">
        <v>73</v>
      </c>
      <c r="D114" s="11">
        <v>25</v>
      </c>
    </row>
    <row r="115" spans="1:4" ht="26.25" customHeight="1">
      <c r="A115" s="27"/>
      <c r="B115" s="11" t="s">
        <v>12</v>
      </c>
      <c r="C115" s="11"/>
      <c r="D115" s="11">
        <v>50</v>
      </c>
    </row>
    <row r="116" spans="1:4" ht="33" customHeight="1">
      <c r="A116" s="11" t="s">
        <v>20</v>
      </c>
      <c r="B116" s="11"/>
      <c r="C116" s="11"/>
      <c r="D116" s="4">
        <v>9225</v>
      </c>
    </row>
  </sheetData>
  <autoFilter ref="A3:D116"/>
  <mergeCells count="35">
    <mergeCell ref="A112:A115"/>
    <mergeCell ref="B112:B114"/>
    <mergeCell ref="A91:A101"/>
    <mergeCell ref="B91:B100"/>
    <mergeCell ref="A102:A111"/>
    <mergeCell ref="B102:B104"/>
    <mergeCell ref="B105:B110"/>
    <mergeCell ref="A55:A57"/>
    <mergeCell ref="B55:B56"/>
    <mergeCell ref="A80:A85"/>
    <mergeCell ref="B80:B82"/>
    <mergeCell ref="A86:A90"/>
    <mergeCell ref="B88:B89"/>
    <mergeCell ref="A58:A63"/>
    <mergeCell ref="B58:B62"/>
    <mergeCell ref="A64:A65"/>
    <mergeCell ref="A66:A79"/>
    <mergeCell ref="B66:B68"/>
    <mergeCell ref="B69:B70"/>
    <mergeCell ref="B71:B77"/>
    <mergeCell ref="A1:D1"/>
    <mergeCell ref="A2:A3"/>
    <mergeCell ref="B2:B3"/>
    <mergeCell ref="C2:C3"/>
    <mergeCell ref="D2:D3"/>
    <mergeCell ref="A26:A45"/>
    <mergeCell ref="B26:B44"/>
    <mergeCell ref="A46:A54"/>
    <mergeCell ref="B47:B48"/>
    <mergeCell ref="A4:A25"/>
    <mergeCell ref="B9:B15"/>
    <mergeCell ref="B16:B17"/>
    <mergeCell ref="B18:B20"/>
    <mergeCell ref="B22:B23"/>
    <mergeCell ref="B50:B52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ax="3" man="1"/>
    <brk id="101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6"/>
  <sheetViews>
    <sheetView view="pageBreakPreview" zoomScaleNormal="115" zoomScaleSheetLayoutView="100" workbookViewId="0">
      <pane xSplit="1" ySplit="3" topLeftCell="B4" activePane="bottomRight" state="frozen"/>
      <selection pane="topRight"/>
      <selection pane="bottomLeft"/>
      <selection pane="bottomRight" activeCell="D10" sqref="D10"/>
    </sheetView>
  </sheetViews>
  <sheetFormatPr defaultColWidth="8.85546875" defaultRowHeight="12"/>
  <cols>
    <col min="1" max="1" width="40.42578125" style="5" customWidth="1"/>
    <col min="2" max="2" width="37.140625" style="9" customWidth="1"/>
    <col min="3" max="3" width="12.7109375" style="3" customWidth="1"/>
    <col min="4" max="4" width="11.5703125" style="3" customWidth="1"/>
    <col min="5" max="16384" width="8.85546875" style="6"/>
  </cols>
  <sheetData>
    <row r="1" spans="1:4" ht="39.75" customHeight="1">
      <c r="A1" s="25" t="s">
        <v>22</v>
      </c>
      <c r="B1" s="26"/>
      <c r="C1" s="26"/>
      <c r="D1" s="26"/>
    </row>
    <row r="2" spans="1:4" ht="21" customHeight="1">
      <c r="A2" s="27" t="s">
        <v>26</v>
      </c>
      <c r="B2" s="27" t="s">
        <v>0</v>
      </c>
      <c r="C2" s="27" t="s">
        <v>1</v>
      </c>
      <c r="D2" s="27" t="s">
        <v>23</v>
      </c>
    </row>
    <row r="3" spans="1:4" ht="36.75" customHeight="1">
      <c r="A3" s="27"/>
      <c r="B3" s="27"/>
      <c r="C3" s="27"/>
      <c r="D3" s="27"/>
    </row>
    <row r="4" spans="1:4" ht="12.75" customHeight="1">
      <c r="A4" s="27" t="s">
        <v>24</v>
      </c>
      <c r="B4" s="21" t="s">
        <v>18</v>
      </c>
      <c r="C4" s="21">
        <v>3</v>
      </c>
      <c r="D4" s="21">
        <v>20</v>
      </c>
    </row>
    <row r="5" spans="1:4" ht="14.25" customHeight="1">
      <c r="A5" s="27"/>
      <c r="B5" s="21" t="s">
        <v>2</v>
      </c>
      <c r="C5" s="21">
        <v>5</v>
      </c>
      <c r="D5" s="1">
        <v>18</v>
      </c>
    </row>
    <row r="6" spans="1:4" ht="14.25" customHeight="1">
      <c r="A6" s="27"/>
      <c r="B6" s="21" t="s">
        <v>3</v>
      </c>
      <c r="C6" s="21">
        <v>12</v>
      </c>
      <c r="D6" s="1">
        <v>160</v>
      </c>
    </row>
    <row r="7" spans="1:4" ht="14.25" customHeight="1">
      <c r="A7" s="27"/>
      <c r="B7" s="21" t="s">
        <v>4</v>
      </c>
      <c r="C7" s="21">
        <v>21</v>
      </c>
      <c r="D7" s="1">
        <v>149</v>
      </c>
    </row>
    <row r="8" spans="1:4" ht="15" customHeight="1">
      <c r="A8" s="27"/>
      <c r="B8" s="21" t="s">
        <v>5</v>
      </c>
      <c r="C8" s="21">
        <v>43</v>
      </c>
      <c r="D8" s="1">
        <v>60</v>
      </c>
    </row>
    <row r="9" spans="1:4" ht="18.75" customHeight="1">
      <c r="A9" s="27"/>
      <c r="B9" s="27" t="s">
        <v>6</v>
      </c>
      <c r="C9" s="21">
        <v>44</v>
      </c>
      <c r="D9" s="1">
        <v>300</v>
      </c>
    </row>
    <row r="10" spans="1:4" ht="15" customHeight="1">
      <c r="A10" s="27"/>
      <c r="B10" s="27"/>
      <c r="C10" s="21">
        <v>45</v>
      </c>
      <c r="D10" s="1">
        <v>160</v>
      </c>
    </row>
    <row r="11" spans="1:4" ht="14.25" customHeight="1">
      <c r="A11" s="27"/>
      <c r="B11" s="27"/>
      <c r="C11" s="21">
        <v>46</v>
      </c>
      <c r="D11" s="1">
        <v>65</v>
      </c>
    </row>
    <row r="12" spans="1:4" ht="14.25" customHeight="1">
      <c r="A12" s="27"/>
      <c r="B12" s="27"/>
      <c r="C12" s="21">
        <v>47</v>
      </c>
      <c r="D12" s="1">
        <v>30</v>
      </c>
    </row>
    <row r="13" spans="1:4" ht="14.25" customHeight="1">
      <c r="A13" s="27"/>
      <c r="B13" s="27"/>
      <c r="C13" s="21">
        <v>48</v>
      </c>
      <c r="D13" s="1">
        <v>30</v>
      </c>
    </row>
    <row r="14" spans="1:4" ht="14.25" customHeight="1">
      <c r="A14" s="27"/>
      <c r="B14" s="27"/>
      <c r="C14" s="21">
        <v>49</v>
      </c>
      <c r="D14" s="1">
        <v>15</v>
      </c>
    </row>
    <row r="15" spans="1:4" ht="14.25" customHeight="1">
      <c r="A15" s="27"/>
      <c r="B15" s="27"/>
      <c r="C15" s="21">
        <v>56</v>
      </c>
      <c r="D15" s="1">
        <v>51</v>
      </c>
    </row>
    <row r="16" spans="1:4" ht="14.25" customHeight="1">
      <c r="A16" s="27"/>
      <c r="B16" s="27" t="s">
        <v>19</v>
      </c>
      <c r="C16" s="21">
        <v>68</v>
      </c>
      <c r="D16" s="1">
        <v>16</v>
      </c>
    </row>
    <row r="17" spans="1:4" ht="14.25" customHeight="1">
      <c r="A17" s="27"/>
      <c r="B17" s="27"/>
      <c r="C17" s="21">
        <v>69</v>
      </c>
      <c r="D17" s="1">
        <v>12</v>
      </c>
    </row>
    <row r="18" spans="1:4" ht="14.25" customHeight="1">
      <c r="A18" s="27"/>
      <c r="B18" s="27" t="s">
        <v>14</v>
      </c>
      <c r="C18" s="21">
        <v>70</v>
      </c>
      <c r="D18" s="1">
        <v>115</v>
      </c>
    </row>
    <row r="19" spans="1:4" ht="14.25" customHeight="1">
      <c r="A19" s="27"/>
      <c r="B19" s="27"/>
      <c r="C19" s="21">
        <v>72</v>
      </c>
      <c r="D19" s="1">
        <v>100</v>
      </c>
    </row>
    <row r="20" spans="1:4" ht="14.25" customHeight="1">
      <c r="A20" s="27"/>
      <c r="B20" s="27"/>
      <c r="C20" s="21">
        <v>73</v>
      </c>
      <c r="D20" s="1">
        <v>200</v>
      </c>
    </row>
    <row r="21" spans="1:4" ht="14.25" customHeight="1">
      <c r="A21" s="27"/>
      <c r="B21" s="21" t="s">
        <v>7</v>
      </c>
      <c r="C21" s="21">
        <v>79</v>
      </c>
      <c r="D21" s="1">
        <v>18</v>
      </c>
    </row>
    <row r="22" spans="1:4" ht="14.25" customHeight="1">
      <c r="A22" s="27"/>
      <c r="B22" s="27" t="s">
        <v>8</v>
      </c>
      <c r="C22" s="21">
        <v>82</v>
      </c>
      <c r="D22" s="1">
        <v>125</v>
      </c>
    </row>
    <row r="23" spans="1:4" ht="14.25" customHeight="1">
      <c r="A23" s="27"/>
      <c r="B23" s="27"/>
      <c r="C23" s="21">
        <v>83</v>
      </c>
      <c r="D23" s="1">
        <v>6</v>
      </c>
    </row>
    <row r="24" spans="1:4" ht="17.25" customHeight="1">
      <c r="A24" s="27"/>
      <c r="B24" s="21" t="s">
        <v>9</v>
      </c>
      <c r="C24" s="21">
        <v>87</v>
      </c>
      <c r="D24" s="1">
        <v>20</v>
      </c>
    </row>
    <row r="25" spans="1:4" ht="15" customHeight="1">
      <c r="A25" s="27"/>
      <c r="B25" s="21" t="s">
        <v>12</v>
      </c>
      <c r="C25" s="21"/>
      <c r="D25" s="1">
        <v>1670</v>
      </c>
    </row>
    <row r="26" spans="1:4" ht="20.25" customHeight="1">
      <c r="A26" s="28" t="s">
        <v>25</v>
      </c>
      <c r="B26" s="28" t="s">
        <v>6</v>
      </c>
      <c r="C26" s="21">
        <v>44</v>
      </c>
      <c r="D26" s="21">
        <v>940</v>
      </c>
    </row>
    <row r="27" spans="1:4" ht="14.25" customHeight="1">
      <c r="A27" s="29"/>
      <c r="B27" s="29"/>
      <c r="C27" s="21">
        <v>45</v>
      </c>
      <c r="D27" s="21">
        <v>470</v>
      </c>
    </row>
    <row r="28" spans="1:4" ht="14.25" customHeight="1">
      <c r="A28" s="29"/>
      <c r="B28" s="29"/>
      <c r="C28" s="21">
        <v>46</v>
      </c>
      <c r="D28" s="21">
        <v>240</v>
      </c>
    </row>
    <row r="29" spans="1:4" ht="14.25" customHeight="1">
      <c r="A29" s="29"/>
      <c r="B29" s="29"/>
      <c r="C29" s="21">
        <v>47</v>
      </c>
      <c r="D29" s="21">
        <v>36</v>
      </c>
    </row>
    <row r="30" spans="1:4" ht="14.25" customHeight="1">
      <c r="A30" s="29"/>
      <c r="B30" s="29"/>
      <c r="C30" s="21">
        <v>48</v>
      </c>
      <c r="D30" s="21">
        <v>30</v>
      </c>
    </row>
    <row r="31" spans="1:4" ht="14.25" customHeight="1">
      <c r="A31" s="29"/>
      <c r="B31" s="29"/>
      <c r="C31" s="21">
        <v>49</v>
      </c>
      <c r="D31" s="21">
        <v>11</v>
      </c>
    </row>
    <row r="32" spans="1:4" ht="14.25" customHeight="1">
      <c r="A32" s="29"/>
      <c r="B32" s="29"/>
      <c r="C32" s="21">
        <v>50</v>
      </c>
      <c r="D32" s="21">
        <v>5</v>
      </c>
    </row>
    <row r="33" spans="1:4" ht="14.25" customHeight="1">
      <c r="A33" s="29"/>
      <c r="B33" s="29"/>
      <c r="C33" s="21">
        <v>51</v>
      </c>
      <c r="D33" s="21">
        <v>2</v>
      </c>
    </row>
    <row r="34" spans="1:4" ht="14.25" customHeight="1">
      <c r="A34" s="29"/>
      <c r="B34" s="29"/>
      <c r="C34" s="21">
        <v>52</v>
      </c>
      <c r="D34" s="21">
        <v>1</v>
      </c>
    </row>
    <row r="35" spans="1:4" ht="14.25" customHeight="1">
      <c r="A35" s="29"/>
      <c r="B35" s="29"/>
      <c r="C35" s="21">
        <v>58</v>
      </c>
      <c r="D35" s="21">
        <v>15</v>
      </c>
    </row>
    <row r="36" spans="1:4" ht="14.25" customHeight="1">
      <c r="A36" s="29"/>
      <c r="B36" s="29"/>
      <c r="C36" s="21">
        <v>53</v>
      </c>
      <c r="D36" s="21">
        <v>300</v>
      </c>
    </row>
    <row r="37" spans="1:4" ht="14.25" customHeight="1">
      <c r="A37" s="29"/>
      <c r="B37" s="29"/>
      <c r="C37" s="21">
        <v>55</v>
      </c>
      <c r="D37" s="21">
        <v>662</v>
      </c>
    </row>
    <row r="38" spans="1:4" ht="14.25" customHeight="1">
      <c r="A38" s="29"/>
      <c r="B38" s="29"/>
      <c r="C38" s="21">
        <v>57</v>
      </c>
      <c r="D38" s="21">
        <v>260</v>
      </c>
    </row>
    <row r="39" spans="1:4" ht="14.25" customHeight="1">
      <c r="A39" s="29"/>
      <c r="B39" s="29"/>
      <c r="C39" s="21">
        <v>59</v>
      </c>
      <c r="D39" s="21">
        <v>8</v>
      </c>
    </row>
    <row r="40" spans="1:4" ht="14.25" customHeight="1">
      <c r="A40" s="29"/>
      <c r="B40" s="29"/>
      <c r="C40" s="21">
        <v>61</v>
      </c>
      <c r="D40" s="21">
        <v>1</v>
      </c>
    </row>
    <row r="41" spans="1:4" ht="14.25" customHeight="1">
      <c r="A41" s="29"/>
      <c r="B41" s="29"/>
      <c r="C41" s="4">
        <v>62</v>
      </c>
      <c r="D41" s="21">
        <v>5</v>
      </c>
    </row>
    <row r="42" spans="1:4" ht="14.25" customHeight="1">
      <c r="A42" s="29"/>
      <c r="B42" s="29"/>
      <c r="C42" s="4">
        <v>65</v>
      </c>
      <c r="D42" s="21">
        <v>387</v>
      </c>
    </row>
    <row r="43" spans="1:4" ht="32.25" customHeight="1">
      <c r="A43" s="29"/>
      <c r="B43" s="29"/>
      <c r="C43" s="4">
        <v>66</v>
      </c>
      <c r="D43" s="21">
        <v>50</v>
      </c>
    </row>
    <row r="44" spans="1:4" ht="14.25" customHeight="1">
      <c r="A44" s="29"/>
      <c r="B44" s="30"/>
      <c r="C44" s="4">
        <v>67</v>
      </c>
      <c r="D44" s="21">
        <v>140</v>
      </c>
    </row>
    <row r="45" spans="1:4" ht="13.5" customHeight="1">
      <c r="A45" s="30"/>
      <c r="B45" s="21" t="s">
        <v>12</v>
      </c>
      <c r="C45" s="21"/>
      <c r="D45" s="21">
        <v>3563</v>
      </c>
    </row>
    <row r="46" spans="1:4" s="7" customFormat="1" ht="14.25" customHeight="1">
      <c r="A46" s="27" t="s">
        <v>27</v>
      </c>
      <c r="B46" s="21" t="s">
        <v>3</v>
      </c>
      <c r="C46" s="21">
        <v>15</v>
      </c>
      <c r="D46" s="21">
        <v>20</v>
      </c>
    </row>
    <row r="47" spans="1:4" s="8" customFormat="1" ht="14.25" customHeight="1">
      <c r="A47" s="27"/>
      <c r="B47" s="27" t="s">
        <v>10</v>
      </c>
      <c r="C47" s="21">
        <v>19</v>
      </c>
      <c r="D47" s="21">
        <v>45</v>
      </c>
    </row>
    <row r="48" spans="1:4" s="8" customFormat="1" ht="14.25" customHeight="1">
      <c r="A48" s="27"/>
      <c r="B48" s="27"/>
      <c r="C48" s="21">
        <v>20</v>
      </c>
      <c r="D48" s="21">
        <v>5</v>
      </c>
    </row>
    <row r="49" spans="1:4" s="8" customFormat="1" ht="14.25" customHeight="1">
      <c r="A49" s="27"/>
      <c r="B49" s="21" t="s">
        <v>4</v>
      </c>
      <c r="C49" s="21">
        <v>23</v>
      </c>
      <c r="D49" s="21">
        <v>70</v>
      </c>
    </row>
    <row r="50" spans="1:4" s="8" customFormat="1" ht="14.25" customHeight="1">
      <c r="A50" s="27"/>
      <c r="B50" s="27" t="s">
        <v>11</v>
      </c>
      <c r="C50" s="21">
        <v>35</v>
      </c>
      <c r="D50" s="21">
        <v>70</v>
      </c>
    </row>
    <row r="51" spans="1:4" s="8" customFormat="1" ht="14.25" customHeight="1">
      <c r="A51" s="27"/>
      <c r="B51" s="27"/>
      <c r="C51" s="21">
        <v>36</v>
      </c>
      <c r="D51" s="21">
        <v>40</v>
      </c>
    </row>
    <row r="52" spans="1:4" s="8" customFormat="1" ht="14.25" customHeight="1">
      <c r="A52" s="27"/>
      <c r="B52" s="27"/>
      <c r="C52" s="21">
        <v>38</v>
      </c>
      <c r="D52" s="21">
        <v>25</v>
      </c>
    </row>
    <row r="53" spans="1:4" s="8" customFormat="1" ht="14.25" customHeight="1">
      <c r="A53" s="27"/>
      <c r="B53" s="21" t="s">
        <v>7</v>
      </c>
      <c r="C53" s="21">
        <v>79</v>
      </c>
      <c r="D53" s="21">
        <v>20</v>
      </c>
    </row>
    <row r="54" spans="1:4" s="8" customFormat="1" ht="20.25" customHeight="1">
      <c r="A54" s="27"/>
      <c r="B54" s="21" t="s">
        <v>12</v>
      </c>
      <c r="C54" s="21"/>
      <c r="D54" s="21">
        <v>295</v>
      </c>
    </row>
    <row r="55" spans="1:4" ht="15.75" customHeight="1">
      <c r="A55" s="27" t="s">
        <v>28</v>
      </c>
      <c r="B55" s="27" t="s">
        <v>10</v>
      </c>
      <c r="C55" s="21">
        <v>19</v>
      </c>
      <c r="D55" s="21">
        <v>20</v>
      </c>
    </row>
    <row r="56" spans="1:4" ht="15.75" customHeight="1">
      <c r="A56" s="27"/>
      <c r="B56" s="27"/>
      <c r="C56" s="21">
        <v>20</v>
      </c>
      <c r="D56" s="21">
        <v>20</v>
      </c>
    </row>
    <row r="57" spans="1:4" ht="21.75" customHeight="1">
      <c r="A57" s="27"/>
      <c r="B57" s="21" t="s">
        <v>12</v>
      </c>
      <c r="C57" s="21"/>
      <c r="D57" s="21">
        <v>40</v>
      </c>
    </row>
    <row r="58" spans="1:4" ht="14.25" customHeight="1">
      <c r="A58" s="27" t="s">
        <v>29</v>
      </c>
      <c r="B58" s="27" t="s">
        <v>4</v>
      </c>
      <c r="C58" s="21">
        <v>21</v>
      </c>
      <c r="D58" s="21">
        <v>495</v>
      </c>
    </row>
    <row r="59" spans="1:4" ht="14.25" customHeight="1">
      <c r="A59" s="27"/>
      <c r="B59" s="27"/>
      <c r="C59" s="21">
        <v>24</v>
      </c>
      <c r="D59" s="21">
        <v>0</v>
      </c>
    </row>
    <row r="60" spans="1:4" ht="14.25" customHeight="1">
      <c r="A60" s="27"/>
      <c r="B60" s="27"/>
      <c r="C60" s="21">
        <v>25</v>
      </c>
      <c r="D60" s="21">
        <v>10</v>
      </c>
    </row>
    <row r="61" spans="1:4" ht="14.25" customHeight="1">
      <c r="A61" s="27"/>
      <c r="B61" s="27"/>
      <c r="C61" s="21">
        <v>26</v>
      </c>
      <c r="D61" s="21">
        <v>20</v>
      </c>
    </row>
    <row r="62" spans="1:4" ht="14.25" customHeight="1">
      <c r="A62" s="27"/>
      <c r="B62" s="27"/>
      <c r="C62" s="21">
        <v>27</v>
      </c>
      <c r="D62" s="21">
        <v>20</v>
      </c>
    </row>
    <row r="63" spans="1:4" ht="22.5" customHeight="1">
      <c r="A63" s="27"/>
      <c r="B63" s="21" t="s">
        <v>12</v>
      </c>
      <c r="C63" s="21"/>
      <c r="D63" s="21">
        <v>545</v>
      </c>
    </row>
    <row r="64" spans="1:4" ht="21" customHeight="1">
      <c r="A64" s="27" t="s">
        <v>36</v>
      </c>
      <c r="B64" s="21" t="s">
        <v>13</v>
      </c>
      <c r="C64" s="21">
        <v>9</v>
      </c>
      <c r="D64" s="21">
        <v>140</v>
      </c>
    </row>
    <row r="65" spans="1:4" ht="18" customHeight="1">
      <c r="A65" s="27"/>
      <c r="B65" s="21" t="s">
        <v>12</v>
      </c>
      <c r="C65" s="21"/>
      <c r="D65" s="21">
        <v>140</v>
      </c>
    </row>
    <row r="66" spans="1:4" ht="18.75" customHeight="1">
      <c r="A66" s="27" t="s">
        <v>30</v>
      </c>
      <c r="B66" s="27" t="s">
        <v>18</v>
      </c>
      <c r="C66" s="21">
        <v>1</v>
      </c>
      <c r="D66" s="21">
        <v>40</v>
      </c>
    </row>
    <row r="67" spans="1:4" ht="17.25" customHeight="1">
      <c r="A67" s="27"/>
      <c r="B67" s="27"/>
      <c r="C67" s="21">
        <v>3</v>
      </c>
      <c r="D67" s="21">
        <v>2</v>
      </c>
    </row>
    <row r="68" spans="1:4" ht="17.25" customHeight="1">
      <c r="A68" s="27"/>
      <c r="B68" s="27"/>
      <c r="C68" s="21">
        <v>4</v>
      </c>
      <c r="D68" s="21">
        <v>3</v>
      </c>
    </row>
    <row r="69" spans="1:4" ht="14.25" customHeight="1">
      <c r="A69" s="27"/>
      <c r="B69" s="27" t="s">
        <v>10</v>
      </c>
      <c r="C69" s="21">
        <v>19</v>
      </c>
      <c r="D69" s="21">
        <v>100</v>
      </c>
    </row>
    <row r="70" spans="1:4" ht="14.25" customHeight="1">
      <c r="A70" s="27"/>
      <c r="B70" s="27"/>
      <c r="C70" s="21">
        <v>20</v>
      </c>
      <c r="D70" s="21">
        <v>25</v>
      </c>
    </row>
    <row r="71" spans="1:4" ht="12" customHeight="1">
      <c r="A71" s="27"/>
      <c r="B71" s="28" t="s">
        <v>6</v>
      </c>
      <c r="C71" s="21">
        <v>44</v>
      </c>
      <c r="D71" s="21">
        <v>154</v>
      </c>
    </row>
    <row r="72" spans="1:4" ht="12" customHeight="1">
      <c r="A72" s="27"/>
      <c r="B72" s="29"/>
      <c r="C72" s="21">
        <v>45</v>
      </c>
      <c r="D72" s="21">
        <v>90</v>
      </c>
    </row>
    <row r="73" spans="1:4" ht="12" customHeight="1">
      <c r="A73" s="27"/>
      <c r="B73" s="29"/>
      <c r="C73" s="21">
        <v>46</v>
      </c>
      <c r="D73" s="21">
        <v>40</v>
      </c>
    </row>
    <row r="74" spans="1:4" ht="12" customHeight="1">
      <c r="A74" s="27"/>
      <c r="B74" s="29"/>
      <c r="C74" s="21">
        <v>47</v>
      </c>
      <c r="D74" s="21">
        <v>120</v>
      </c>
    </row>
    <row r="75" spans="1:4">
      <c r="A75" s="27"/>
      <c r="B75" s="29"/>
      <c r="C75" s="21">
        <v>48</v>
      </c>
      <c r="D75" s="21">
        <v>70</v>
      </c>
    </row>
    <row r="76" spans="1:4" ht="12" customHeight="1">
      <c r="A76" s="27"/>
      <c r="B76" s="29"/>
      <c r="C76" s="21">
        <v>49</v>
      </c>
      <c r="D76" s="21">
        <v>16</v>
      </c>
    </row>
    <row r="77" spans="1:4" ht="12" customHeight="1">
      <c r="A77" s="27"/>
      <c r="B77" s="30"/>
      <c r="C77" s="21">
        <v>58</v>
      </c>
      <c r="D77" s="21">
        <v>10</v>
      </c>
    </row>
    <row r="78" spans="1:4" ht="14.25" customHeight="1">
      <c r="A78" s="27"/>
      <c r="B78" s="21" t="s">
        <v>7</v>
      </c>
      <c r="C78" s="21">
        <v>79</v>
      </c>
      <c r="D78" s="21">
        <v>34</v>
      </c>
    </row>
    <row r="79" spans="1:4" ht="14.25" customHeight="1">
      <c r="A79" s="27"/>
      <c r="B79" s="21" t="s">
        <v>12</v>
      </c>
      <c r="C79" s="21"/>
      <c r="D79" s="21">
        <v>704</v>
      </c>
    </row>
    <row r="80" spans="1:4" ht="18" customHeight="1">
      <c r="A80" s="27" t="s">
        <v>31</v>
      </c>
      <c r="B80" s="27" t="s">
        <v>14</v>
      </c>
      <c r="C80" s="21">
        <v>70</v>
      </c>
      <c r="D80" s="21">
        <v>130</v>
      </c>
    </row>
    <row r="81" spans="1:4" ht="18" customHeight="1">
      <c r="A81" s="27"/>
      <c r="B81" s="27"/>
      <c r="C81" s="21">
        <v>72</v>
      </c>
      <c r="D81" s="21">
        <v>60</v>
      </c>
    </row>
    <row r="82" spans="1:4" ht="15" customHeight="1">
      <c r="A82" s="27"/>
      <c r="B82" s="27"/>
      <c r="C82" s="21">
        <v>73</v>
      </c>
      <c r="D82" s="21">
        <v>150</v>
      </c>
    </row>
    <row r="83" spans="1:4" ht="29.25" customHeight="1">
      <c r="A83" s="27"/>
      <c r="B83" s="21" t="s">
        <v>15</v>
      </c>
      <c r="C83" s="21">
        <v>86</v>
      </c>
      <c r="D83" s="21">
        <v>35</v>
      </c>
    </row>
    <row r="84" spans="1:4" ht="16.5" customHeight="1">
      <c r="A84" s="27"/>
      <c r="B84" s="21" t="s">
        <v>21</v>
      </c>
      <c r="C84" s="21">
        <v>87</v>
      </c>
      <c r="D84" s="21">
        <v>5</v>
      </c>
    </row>
    <row r="85" spans="1:4" ht="18" customHeight="1">
      <c r="A85" s="27"/>
      <c r="B85" s="21" t="s">
        <v>12</v>
      </c>
      <c r="C85" s="21"/>
      <c r="D85" s="21">
        <v>380</v>
      </c>
    </row>
    <row r="86" spans="1:4" ht="24" customHeight="1">
      <c r="A86" s="27" t="s">
        <v>32</v>
      </c>
      <c r="B86" s="21" t="s">
        <v>14</v>
      </c>
      <c r="C86" s="21">
        <v>70</v>
      </c>
      <c r="D86" s="21">
        <v>30</v>
      </c>
    </row>
    <row r="87" spans="1:4" ht="19.5" customHeight="1">
      <c r="A87" s="27"/>
      <c r="B87" s="21" t="s">
        <v>16</v>
      </c>
      <c r="C87" s="21">
        <v>31</v>
      </c>
      <c r="D87" s="21">
        <v>350</v>
      </c>
    </row>
    <row r="88" spans="1:4" ht="15.75" customHeight="1">
      <c r="A88" s="27"/>
      <c r="B88" s="27" t="s">
        <v>17</v>
      </c>
      <c r="C88" s="21">
        <v>29</v>
      </c>
      <c r="D88" s="21">
        <v>12</v>
      </c>
    </row>
    <row r="89" spans="1:4" ht="15.75" customHeight="1">
      <c r="A89" s="27"/>
      <c r="B89" s="27"/>
      <c r="C89" s="21">
        <v>30</v>
      </c>
      <c r="D89" s="21">
        <v>70</v>
      </c>
    </row>
    <row r="90" spans="1:4" ht="19.5" customHeight="1">
      <c r="A90" s="27"/>
      <c r="B90" s="21" t="s">
        <v>12</v>
      </c>
      <c r="C90" s="21"/>
      <c r="D90" s="21">
        <v>462</v>
      </c>
    </row>
    <row r="91" spans="1:4" ht="14.25" customHeight="1">
      <c r="A91" s="27" t="s">
        <v>34</v>
      </c>
      <c r="B91" s="28" t="s">
        <v>6</v>
      </c>
      <c r="C91" s="21">
        <v>44</v>
      </c>
      <c r="D91" s="21">
        <v>130</v>
      </c>
    </row>
    <row r="92" spans="1:4" ht="14.25" customHeight="1">
      <c r="A92" s="27"/>
      <c r="B92" s="29"/>
      <c r="C92" s="21">
        <v>45</v>
      </c>
      <c r="D92" s="21">
        <v>110</v>
      </c>
    </row>
    <row r="93" spans="1:4" ht="13.5" customHeight="1">
      <c r="A93" s="27"/>
      <c r="B93" s="29"/>
      <c r="C93" s="21">
        <v>46</v>
      </c>
      <c r="D93" s="21">
        <v>60</v>
      </c>
    </row>
    <row r="94" spans="1:4" ht="14.25" customHeight="1">
      <c r="A94" s="27"/>
      <c r="B94" s="29"/>
      <c r="C94" s="21">
        <v>47</v>
      </c>
      <c r="D94" s="21">
        <v>15</v>
      </c>
    </row>
    <row r="95" spans="1:4" ht="14.25" customHeight="1">
      <c r="A95" s="27"/>
      <c r="B95" s="29"/>
      <c r="C95" s="21">
        <v>48</v>
      </c>
      <c r="D95" s="21">
        <v>140</v>
      </c>
    </row>
    <row r="96" spans="1:4" ht="15" customHeight="1">
      <c r="A96" s="27"/>
      <c r="B96" s="29"/>
      <c r="C96" s="21">
        <v>49</v>
      </c>
      <c r="D96" s="21">
        <v>195</v>
      </c>
    </row>
    <row r="97" spans="1:4" ht="15" customHeight="1">
      <c r="A97" s="27"/>
      <c r="B97" s="29"/>
      <c r="C97" s="21">
        <v>50</v>
      </c>
      <c r="D97" s="21">
        <v>10</v>
      </c>
    </row>
    <row r="98" spans="1:4" ht="15" customHeight="1">
      <c r="A98" s="27"/>
      <c r="B98" s="29"/>
      <c r="C98" s="21">
        <v>51</v>
      </c>
      <c r="D98" s="21">
        <v>10</v>
      </c>
    </row>
    <row r="99" spans="1:4" ht="15" customHeight="1">
      <c r="A99" s="27"/>
      <c r="B99" s="29"/>
      <c r="C99" s="21">
        <v>52</v>
      </c>
      <c r="D99" s="21">
        <v>10</v>
      </c>
    </row>
    <row r="100" spans="1:4" ht="15" customHeight="1">
      <c r="A100" s="27"/>
      <c r="B100" s="30"/>
      <c r="C100" s="21">
        <v>56</v>
      </c>
      <c r="D100" s="21">
        <v>30</v>
      </c>
    </row>
    <row r="101" spans="1:4" ht="14.25" customHeight="1">
      <c r="A101" s="27"/>
      <c r="B101" s="21" t="s">
        <v>12</v>
      </c>
      <c r="C101" s="21"/>
      <c r="D101" s="21">
        <v>710</v>
      </c>
    </row>
    <row r="102" spans="1:4" ht="19.5" customHeight="1">
      <c r="A102" s="27" t="s">
        <v>33</v>
      </c>
      <c r="B102" s="27" t="s">
        <v>14</v>
      </c>
      <c r="C102" s="21">
        <v>70</v>
      </c>
      <c r="D102" s="21">
        <v>30</v>
      </c>
    </row>
    <row r="103" spans="1:4" ht="19.5" customHeight="1">
      <c r="A103" s="27"/>
      <c r="B103" s="27"/>
      <c r="C103" s="21">
        <v>71</v>
      </c>
      <c r="D103" s="21">
        <v>6</v>
      </c>
    </row>
    <row r="104" spans="1:4" ht="19.5" customHeight="1">
      <c r="A104" s="27"/>
      <c r="B104" s="27"/>
      <c r="C104" s="21">
        <v>73</v>
      </c>
      <c r="D104" s="21">
        <v>30</v>
      </c>
    </row>
    <row r="105" spans="1:4" ht="14.25" customHeight="1">
      <c r="A105" s="27"/>
      <c r="B105" s="27" t="s">
        <v>6</v>
      </c>
      <c r="C105" s="21">
        <v>44</v>
      </c>
      <c r="D105" s="21">
        <v>144</v>
      </c>
    </row>
    <row r="106" spans="1:4" ht="14.25" customHeight="1">
      <c r="A106" s="27"/>
      <c r="B106" s="27"/>
      <c r="C106" s="21">
        <v>45</v>
      </c>
      <c r="D106" s="21">
        <v>42</v>
      </c>
    </row>
    <row r="107" spans="1:4" ht="14.25" customHeight="1">
      <c r="A107" s="27"/>
      <c r="B107" s="27"/>
      <c r="C107" s="21">
        <v>46</v>
      </c>
      <c r="D107" s="21">
        <v>32</v>
      </c>
    </row>
    <row r="108" spans="1:4" ht="14.25" customHeight="1">
      <c r="A108" s="27"/>
      <c r="B108" s="27"/>
      <c r="C108" s="21">
        <v>47</v>
      </c>
      <c r="D108" s="21">
        <v>178</v>
      </c>
    </row>
    <row r="109" spans="1:4" ht="14.25" customHeight="1">
      <c r="A109" s="27"/>
      <c r="B109" s="27"/>
      <c r="C109" s="21">
        <v>48</v>
      </c>
      <c r="D109" s="21">
        <v>130</v>
      </c>
    </row>
    <row r="110" spans="1:4" ht="14.25" customHeight="1">
      <c r="A110" s="27"/>
      <c r="B110" s="27"/>
      <c r="C110" s="21">
        <v>49</v>
      </c>
      <c r="D110" s="21">
        <v>74</v>
      </c>
    </row>
    <row r="111" spans="1:4" ht="13.5" customHeight="1">
      <c r="A111" s="27"/>
      <c r="B111" s="21" t="s">
        <v>12</v>
      </c>
      <c r="C111" s="21"/>
      <c r="D111" s="21">
        <v>666</v>
      </c>
    </row>
    <row r="112" spans="1:4" ht="19.5" customHeight="1">
      <c r="A112" s="27" t="s">
        <v>35</v>
      </c>
      <c r="B112" s="27" t="s">
        <v>14</v>
      </c>
      <c r="C112" s="21">
        <v>70</v>
      </c>
      <c r="D112" s="21">
        <v>10</v>
      </c>
    </row>
    <row r="113" spans="1:4" ht="18" customHeight="1">
      <c r="A113" s="27"/>
      <c r="B113" s="27"/>
      <c r="C113" s="21">
        <v>72</v>
      </c>
      <c r="D113" s="21">
        <v>15</v>
      </c>
    </row>
    <row r="114" spans="1:4" ht="20.25" customHeight="1">
      <c r="A114" s="27"/>
      <c r="B114" s="27"/>
      <c r="C114" s="21">
        <v>73</v>
      </c>
      <c r="D114" s="21">
        <v>25</v>
      </c>
    </row>
    <row r="115" spans="1:4" ht="26.25" customHeight="1">
      <c r="A115" s="27"/>
      <c r="B115" s="21" t="s">
        <v>12</v>
      </c>
      <c r="C115" s="21"/>
      <c r="D115" s="21">
        <v>50</v>
      </c>
    </row>
    <row r="116" spans="1:4" ht="33" customHeight="1">
      <c r="A116" s="21" t="s">
        <v>20</v>
      </c>
      <c r="B116" s="21"/>
      <c r="C116" s="21"/>
      <c r="D116" s="4">
        <v>9225</v>
      </c>
    </row>
  </sheetData>
  <autoFilter ref="A3:D116"/>
  <mergeCells count="35">
    <mergeCell ref="A112:A115"/>
    <mergeCell ref="B112:B114"/>
    <mergeCell ref="A91:A101"/>
    <mergeCell ref="B91:B100"/>
    <mergeCell ref="A102:A111"/>
    <mergeCell ref="B102:B104"/>
    <mergeCell ref="B105:B110"/>
    <mergeCell ref="A55:A57"/>
    <mergeCell ref="B55:B56"/>
    <mergeCell ref="A80:A85"/>
    <mergeCell ref="B80:B82"/>
    <mergeCell ref="A86:A90"/>
    <mergeCell ref="B88:B89"/>
    <mergeCell ref="A58:A63"/>
    <mergeCell ref="B58:B62"/>
    <mergeCell ref="A64:A65"/>
    <mergeCell ref="A66:A79"/>
    <mergeCell ref="B66:B68"/>
    <mergeCell ref="B69:B70"/>
    <mergeCell ref="B71:B77"/>
    <mergeCell ref="A1:D1"/>
    <mergeCell ref="A2:A3"/>
    <mergeCell ref="B2:B3"/>
    <mergeCell ref="C2:C3"/>
    <mergeCell ref="D2:D3"/>
    <mergeCell ref="A26:A45"/>
    <mergeCell ref="B26:B44"/>
    <mergeCell ref="A46:A54"/>
    <mergeCell ref="B47:B48"/>
    <mergeCell ref="A4:A25"/>
    <mergeCell ref="B9:B15"/>
    <mergeCell ref="B16:B17"/>
    <mergeCell ref="B18:B20"/>
    <mergeCell ref="B22:B23"/>
    <mergeCell ref="B50:B52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ax="3" man="1"/>
    <brk id="101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view="pageBreakPreview" zoomScaleNormal="115" zoomScaleSheetLayoutView="100" workbookViewId="0">
      <pane xSplit="2" ySplit="3" topLeftCell="C4" activePane="bottomRight" state="frozen"/>
      <selection pane="topRight"/>
      <selection pane="bottomLeft"/>
      <selection pane="bottomRight" activeCell="B80" sqref="B80:C85"/>
    </sheetView>
  </sheetViews>
  <sheetFormatPr defaultColWidth="8.85546875" defaultRowHeight="12"/>
  <cols>
    <col min="1" max="1" width="8.85546875" style="3"/>
    <col min="2" max="2" width="40.42578125" style="5" customWidth="1"/>
    <col min="3" max="3" width="37.140625" style="9" customWidth="1"/>
    <col min="4" max="4" width="12.7109375" style="3" customWidth="1"/>
    <col min="5" max="5" width="11.5703125" style="3" customWidth="1"/>
    <col min="6" max="6" width="8.85546875" style="6"/>
    <col min="7" max="7" width="13.7109375" style="24" customWidth="1"/>
    <col min="8" max="8" width="11.42578125" style="6" customWidth="1"/>
    <col min="9" max="16384" width="8.85546875" style="6"/>
  </cols>
  <sheetData>
    <row r="1" spans="2:5" ht="39.75" customHeight="1">
      <c r="B1" s="25" t="s">
        <v>22</v>
      </c>
      <c r="C1" s="26"/>
      <c r="D1" s="26"/>
      <c r="E1" s="26"/>
    </row>
    <row r="2" spans="2:5" ht="21" customHeight="1">
      <c r="B2" s="27" t="s">
        <v>26</v>
      </c>
      <c r="C2" s="27" t="s">
        <v>0</v>
      </c>
      <c r="D2" s="27" t="s">
        <v>1</v>
      </c>
      <c r="E2" s="27" t="s">
        <v>23</v>
      </c>
    </row>
    <row r="3" spans="2:5" ht="36.75" customHeight="1">
      <c r="B3" s="27"/>
      <c r="C3" s="27"/>
      <c r="D3" s="27"/>
      <c r="E3" s="27"/>
    </row>
    <row r="4" spans="2:5" ht="12.75" customHeight="1">
      <c r="B4" s="27" t="s">
        <v>24</v>
      </c>
      <c r="C4" s="22" t="s">
        <v>18</v>
      </c>
      <c r="D4" s="22">
        <v>3</v>
      </c>
      <c r="E4" s="22">
        <v>20</v>
      </c>
    </row>
    <row r="5" spans="2:5" ht="14.25" customHeight="1">
      <c r="B5" s="27"/>
      <c r="C5" s="22" t="s">
        <v>2</v>
      </c>
      <c r="D5" s="22">
        <v>5</v>
      </c>
      <c r="E5" s="1">
        <v>18</v>
      </c>
    </row>
    <row r="6" spans="2:5" ht="14.25" customHeight="1">
      <c r="B6" s="27"/>
      <c r="C6" s="22" t="s">
        <v>3</v>
      </c>
      <c r="D6" s="22">
        <v>12</v>
      </c>
      <c r="E6" s="1">
        <v>160</v>
      </c>
    </row>
    <row r="7" spans="2:5" ht="14.25" customHeight="1">
      <c r="B7" s="27"/>
      <c r="C7" s="22" t="s">
        <v>4</v>
      </c>
      <c r="D7" s="22">
        <v>21</v>
      </c>
      <c r="E7" s="1">
        <v>149</v>
      </c>
    </row>
    <row r="8" spans="2:5" ht="15" customHeight="1">
      <c r="B8" s="27"/>
      <c r="C8" s="22" t="s">
        <v>5</v>
      </c>
      <c r="D8" s="22">
        <v>43</v>
      </c>
      <c r="E8" s="1">
        <v>60</v>
      </c>
    </row>
    <row r="9" spans="2:5" ht="18.75" customHeight="1">
      <c r="B9" s="27"/>
      <c r="C9" s="27" t="s">
        <v>6</v>
      </c>
      <c r="D9" s="22">
        <v>44</v>
      </c>
      <c r="E9" s="1">
        <v>300</v>
      </c>
    </row>
    <row r="10" spans="2:5" ht="15" customHeight="1">
      <c r="B10" s="27"/>
      <c r="C10" s="27"/>
      <c r="D10" s="22">
        <v>45</v>
      </c>
      <c r="E10" s="1">
        <v>160</v>
      </c>
    </row>
    <row r="11" spans="2:5" ht="14.25" customHeight="1">
      <c r="B11" s="27"/>
      <c r="C11" s="27"/>
      <c r="D11" s="22">
        <v>46</v>
      </c>
      <c r="E11" s="1">
        <v>65</v>
      </c>
    </row>
    <row r="12" spans="2:5" ht="14.25" customHeight="1">
      <c r="B12" s="27"/>
      <c r="C12" s="27"/>
      <c r="D12" s="22">
        <v>47</v>
      </c>
      <c r="E12" s="1">
        <v>30</v>
      </c>
    </row>
    <row r="13" spans="2:5" ht="14.25" customHeight="1">
      <c r="B13" s="27"/>
      <c r="C13" s="27"/>
      <c r="D13" s="22">
        <v>48</v>
      </c>
      <c r="E13" s="1">
        <v>30</v>
      </c>
    </row>
    <row r="14" spans="2:5" ht="14.25" customHeight="1">
      <c r="B14" s="27"/>
      <c r="C14" s="27"/>
      <c r="D14" s="22">
        <v>49</v>
      </c>
      <c r="E14" s="1">
        <v>15</v>
      </c>
    </row>
    <row r="15" spans="2:5" ht="14.25" customHeight="1">
      <c r="B15" s="27"/>
      <c r="C15" s="27"/>
      <c r="D15" s="22">
        <v>56</v>
      </c>
      <c r="E15" s="1">
        <f>61-10</f>
        <v>51</v>
      </c>
    </row>
    <row r="16" spans="2:5" ht="14.25" customHeight="1">
      <c r="B16" s="27"/>
      <c r="C16" s="27" t="s">
        <v>19</v>
      </c>
      <c r="D16" s="22">
        <v>68</v>
      </c>
      <c r="E16" s="1">
        <v>16</v>
      </c>
    </row>
    <row r="17" spans="2:5" ht="14.25" customHeight="1">
      <c r="B17" s="27"/>
      <c r="C17" s="27"/>
      <c r="D17" s="22">
        <v>69</v>
      </c>
      <c r="E17" s="1">
        <v>12</v>
      </c>
    </row>
    <row r="18" spans="2:5" ht="14.25" customHeight="1">
      <c r="B18" s="27"/>
      <c r="C18" s="27" t="s">
        <v>14</v>
      </c>
      <c r="D18" s="22">
        <v>70</v>
      </c>
      <c r="E18" s="1">
        <v>115</v>
      </c>
    </row>
    <row r="19" spans="2:5" ht="14.25" customHeight="1">
      <c r="B19" s="27"/>
      <c r="C19" s="27"/>
      <c r="D19" s="22">
        <v>72</v>
      </c>
      <c r="E19" s="1">
        <v>100</v>
      </c>
    </row>
    <row r="20" spans="2:5" ht="14.25" customHeight="1">
      <c r="B20" s="27"/>
      <c r="C20" s="27"/>
      <c r="D20" s="22">
        <v>73</v>
      </c>
      <c r="E20" s="1">
        <v>200</v>
      </c>
    </row>
    <row r="21" spans="2:5" ht="14.25" customHeight="1">
      <c r="B21" s="27"/>
      <c r="C21" s="22" t="s">
        <v>7</v>
      </c>
      <c r="D21" s="22">
        <v>79</v>
      </c>
      <c r="E21" s="1">
        <v>18</v>
      </c>
    </row>
    <row r="22" spans="2:5" ht="14.25" customHeight="1">
      <c r="B22" s="27"/>
      <c r="C22" s="27" t="s">
        <v>8</v>
      </c>
      <c r="D22" s="22">
        <v>82</v>
      </c>
      <c r="E22" s="1">
        <v>125</v>
      </c>
    </row>
    <row r="23" spans="2:5" ht="14.25" customHeight="1">
      <c r="B23" s="27"/>
      <c r="C23" s="27"/>
      <c r="D23" s="22">
        <v>83</v>
      </c>
      <c r="E23" s="1">
        <v>6</v>
      </c>
    </row>
    <row r="24" spans="2:5" ht="17.25" customHeight="1">
      <c r="B24" s="27"/>
      <c r="C24" s="22" t="s">
        <v>9</v>
      </c>
      <c r="D24" s="22">
        <v>87</v>
      </c>
      <c r="E24" s="1">
        <v>20</v>
      </c>
    </row>
    <row r="25" spans="2:5" ht="15" customHeight="1">
      <c r="B25" s="27"/>
      <c r="C25" s="22" t="s">
        <v>12</v>
      </c>
      <c r="D25" s="22"/>
      <c r="E25" s="1">
        <f>SUM(E4:E24)</f>
        <v>1670</v>
      </c>
    </row>
    <row r="26" spans="2:5" ht="20.25" customHeight="1">
      <c r="B26" s="28" t="s">
        <v>25</v>
      </c>
      <c r="C26" s="28" t="s">
        <v>6</v>
      </c>
      <c r="D26" s="22">
        <v>44</v>
      </c>
      <c r="E26" s="22">
        <v>940</v>
      </c>
    </row>
    <row r="27" spans="2:5" ht="14.25" customHeight="1">
      <c r="B27" s="29"/>
      <c r="C27" s="29"/>
      <c r="D27" s="22">
        <v>45</v>
      </c>
      <c r="E27" s="22">
        <v>470</v>
      </c>
    </row>
    <row r="28" spans="2:5" ht="14.25" customHeight="1">
      <c r="B28" s="29"/>
      <c r="C28" s="29"/>
      <c r="D28" s="22">
        <v>46</v>
      </c>
      <c r="E28" s="22">
        <v>240</v>
      </c>
    </row>
    <row r="29" spans="2:5" ht="14.25" customHeight="1">
      <c r="B29" s="29"/>
      <c r="C29" s="29"/>
      <c r="D29" s="22">
        <v>47</v>
      </c>
      <c r="E29" s="22">
        <v>36</v>
      </c>
    </row>
    <row r="30" spans="2:5" ht="14.25" customHeight="1">
      <c r="B30" s="29"/>
      <c r="C30" s="29"/>
      <c r="D30" s="22">
        <v>48</v>
      </c>
      <c r="E30" s="22">
        <v>30</v>
      </c>
    </row>
    <row r="31" spans="2:5" ht="14.25" customHeight="1">
      <c r="B31" s="29"/>
      <c r="C31" s="29"/>
      <c r="D31" s="22">
        <v>49</v>
      </c>
      <c r="E31" s="22">
        <v>11</v>
      </c>
    </row>
    <row r="32" spans="2:5" ht="14.25" customHeight="1">
      <c r="B32" s="29"/>
      <c r="C32" s="29"/>
      <c r="D32" s="22">
        <v>50</v>
      </c>
      <c r="E32" s="22">
        <v>5</v>
      </c>
    </row>
    <row r="33" spans="1:7" ht="14.25" customHeight="1">
      <c r="B33" s="29"/>
      <c r="C33" s="29"/>
      <c r="D33" s="22">
        <v>51</v>
      </c>
      <c r="E33" s="22">
        <v>2</v>
      </c>
    </row>
    <row r="34" spans="1:7" ht="14.25" customHeight="1">
      <c r="B34" s="29"/>
      <c r="C34" s="29"/>
      <c r="D34" s="22">
        <v>52</v>
      </c>
      <c r="E34" s="22">
        <v>1</v>
      </c>
    </row>
    <row r="35" spans="1:7" ht="14.25" customHeight="1">
      <c r="B35" s="29"/>
      <c r="C35" s="29"/>
      <c r="D35" s="22">
        <v>58</v>
      </c>
      <c r="E35" s="22">
        <v>15</v>
      </c>
    </row>
    <row r="36" spans="1:7" ht="14.25" customHeight="1">
      <c r="B36" s="29"/>
      <c r="C36" s="29"/>
      <c r="D36" s="22">
        <v>53</v>
      </c>
      <c r="E36" s="22">
        <v>300</v>
      </c>
    </row>
    <row r="37" spans="1:7" ht="14.25" customHeight="1">
      <c r="B37" s="29"/>
      <c r="C37" s="29"/>
      <c r="D37" s="22">
        <v>55</v>
      </c>
      <c r="E37" s="22">
        <f>662-3</f>
        <v>659</v>
      </c>
    </row>
    <row r="38" spans="1:7" ht="14.25" customHeight="1">
      <c r="B38" s="29"/>
      <c r="C38" s="29"/>
      <c r="D38" s="22">
        <v>57</v>
      </c>
      <c r="E38" s="22">
        <v>260</v>
      </c>
    </row>
    <row r="39" spans="1:7" ht="14.25" customHeight="1">
      <c r="B39" s="29"/>
      <c r="C39" s="29"/>
      <c r="D39" s="22">
        <v>59</v>
      </c>
      <c r="E39" s="22">
        <v>8</v>
      </c>
    </row>
    <row r="40" spans="1:7" ht="14.25" customHeight="1">
      <c r="B40" s="29"/>
      <c r="C40" s="29"/>
      <c r="D40" s="22">
        <v>61</v>
      </c>
      <c r="E40" s="22">
        <v>1</v>
      </c>
    </row>
    <row r="41" spans="1:7" ht="14.25" customHeight="1">
      <c r="B41" s="29"/>
      <c r="C41" s="29"/>
      <c r="D41" s="4">
        <v>62</v>
      </c>
      <c r="E41" s="22">
        <v>5</v>
      </c>
    </row>
    <row r="42" spans="1:7" ht="14.25" customHeight="1">
      <c r="B42" s="29"/>
      <c r="C42" s="29"/>
      <c r="D42" s="4">
        <v>65</v>
      </c>
      <c r="E42" s="22">
        <f>387-20</f>
        <v>367</v>
      </c>
    </row>
    <row r="43" spans="1:7" ht="32.25" customHeight="1">
      <c r="B43" s="29"/>
      <c r="C43" s="29"/>
      <c r="D43" s="4">
        <v>66</v>
      </c>
      <c r="E43" s="22">
        <v>50</v>
      </c>
    </row>
    <row r="44" spans="1:7" ht="14.25" customHeight="1">
      <c r="B44" s="29"/>
      <c r="C44" s="30"/>
      <c r="D44" s="4">
        <v>67</v>
      </c>
      <c r="E44" s="22">
        <v>140</v>
      </c>
    </row>
    <row r="45" spans="1:7" ht="13.5" customHeight="1">
      <c r="B45" s="30"/>
      <c r="C45" s="22" t="s">
        <v>12</v>
      </c>
      <c r="D45" s="22"/>
      <c r="E45" s="22">
        <f>SUM(E26:E44)</f>
        <v>3540</v>
      </c>
    </row>
    <row r="46" spans="1:7" s="7" customFormat="1" ht="14.25" customHeight="1">
      <c r="A46" s="3"/>
      <c r="B46" s="27" t="s">
        <v>27</v>
      </c>
      <c r="C46" s="22" t="s">
        <v>3</v>
      </c>
      <c r="D46" s="22">
        <v>15</v>
      </c>
      <c r="E46" s="22">
        <v>20</v>
      </c>
      <c r="F46" s="6"/>
      <c r="G46" s="24"/>
    </row>
    <row r="47" spans="1:7" s="8" customFormat="1" ht="14.25" customHeight="1">
      <c r="A47" s="3"/>
      <c r="B47" s="27"/>
      <c r="C47" s="27" t="s">
        <v>10</v>
      </c>
      <c r="D47" s="22">
        <v>19</v>
      </c>
      <c r="E47" s="22">
        <v>45</v>
      </c>
      <c r="F47" s="6"/>
      <c r="G47" s="24"/>
    </row>
    <row r="48" spans="1:7" s="8" customFormat="1" ht="14.25" customHeight="1">
      <c r="A48" s="3"/>
      <c r="B48" s="27"/>
      <c r="C48" s="27"/>
      <c r="D48" s="22">
        <v>20</v>
      </c>
      <c r="E48" s="22">
        <v>5</v>
      </c>
      <c r="F48" s="6"/>
      <c r="G48" s="24"/>
    </row>
    <row r="49" spans="1:7" s="8" customFormat="1" ht="14.25" customHeight="1">
      <c r="A49" s="3"/>
      <c r="B49" s="27"/>
      <c r="C49" s="22" t="s">
        <v>4</v>
      </c>
      <c r="D49" s="22">
        <v>23</v>
      </c>
      <c r="E49" s="22">
        <v>70</v>
      </c>
      <c r="F49" s="6"/>
      <c r="G49" s="24"/>
    </row>
    <row r="50" spans="1:7" s="8" customFormat="1" ht="14.25" customHeight="1">
      <c r="A50" s="3"/>
      <c r="B50" s="27"/>
      <c r="C50" s="27" t="s">
        <v>11</v>
      </c>
      <c r="D50" s="22">
        <v>35</v>
      </c>
      <c r="E50" s="22">
        <v>70</v>
      </c>
      <c r="F50" s="6"/>
      <c r="G50" s="24"/>
    </row>
    <row r="51" spans="1:7" s="8" customFormat="1" ht="14.25" customHeight="1">
      <c r="A51" s="3"/>
      <c r="B51" s="27"/>
      <c r="C51" s="27"/>
      <c r="D51" s="22">
        <v>36</v>
      </c>
      <c r="E51" s="22">
        <v>40</v>
      </c>
      <c r="F51" s="6"/>
      <c r="G51" s="24"/>
    </row>
    <row r="52" spans="1:7" s="8" customFormat="1" ht="14.25" customHeight="1">
      <c r="A52" s="3"/>
      <c r="B52" s="27"/>
      <c r="C52" s="27"/>
      <c r="D52" s="22">
        <v>38</v>
      </c>
      <c r="E52" s="22">
        <v>25</v>
      </c>
      <c r="F52" s="6"/>
      <c r="G52" s="24"/>
    </row>
    <row r="53" spans="1:7" s="8" customFormat="1" ht="14.25" customHeight="1">
      <c r="A53" s="3"/>
      <c r="B53" s="27"/>
      <c r="C53" s="22" t="s">
        <v>7</v>
      </c>
      <c r="D53" s="22">
        <v>79</v>
      </c>
      <c r="E53" s="22">
        <v>20</v>
      </c>
      <c r="F53" s="6"/>
      <c r="G53" s="24"/>
    </row>
    <row r="54" spans="1:7" s="8" customFormat="1" ht="20.25" customHeight="1">
      <c r="A54" s="3"/>
      <c r="B54" s="27"/>
      <c r="C54" s="22" t="s">
        <v>12</v>
      </c>
      <c r="D54" s="22"/>
      <c r="E54" s="22">
        <f>SUM(E46:E53)</f>
        <v>295</v>
      </c>
      <c r="F54" s="6"/>
      <c r="G54" s="24"/>
    </row>
    <row r="55" spans="1:7" ht="15.75" customHeight="1">
      <c r="B55" s="27" t="s">
        <v>28</v>
      </c>
      <c r="C55" s="27" t="s">
        <v>10</v>
      </c>
      <c r="D55" s="22">
        <v>19</v>
      </c>
      <c r="E55" s="22">
        <v>20</v>
      </c>
    </row>
    <row r="56" spans="1:7" ht="15.75" customHeight="1">
      <c r="B56" s="27"/>
      <c r="C56" s="27"/>
      <c r="D56" s="22">
        <v>20</v>
      </c>
      <c r="E56" s="22">
        <v>20</v>
      </c>
    </row>
    <row r="57" spans="1:7" ht="21.75" customHeight="1">
      <c r="B57" s="27"/>
      <c r="C57" s="22" t="s">
        <v>12</v>
      </c>
      <c r="D57" s="22"/>
      <c r="E57" s="22">
        <f>SUM(E55:E56)</f>
        <v>40</v>
      </c>
    </row>
    <row r="58" spans="1:7" ht="14.25" customHeight="1">
      <c r="B58" s="27" t="s">
        <v>29</v>
      </c>
      <c r="C58" s="27" t="s">
        <v>4</v>
      </c>
      <c r="D58" s="22">
        <v>21</v>
      </c>
      <c r="E58" s="22">
        <f>445+50</f>
        <v>495</v>
      </c>
    </row>
    <row r="59" spans="1:7" ht="14.25" customHeight="1">
      <c r="B59" s="27"/>
      <c r="C59" s="27"/>
      <c r="D59" s="22">
        <v>24</v>
      </c>
      <c r="E59" s="22">
        <f>50-50</f>
        <v>0</v>
      </c>
    </row>
    <row r="60" spans="1:7" ht="14.25" customHeight="1">
      <c r="B60" s="27"/>
      <c r="C60" s="27"/>
      <c r="D60" s="22">
        <v>25</v>
      </c>
      <c r="E60" s="22">
        <v>10</v>
      </c>
    </row>
    <row r="61" spans="1:7" ht="14.25" customHeight="1">
      <c r="B61" s="27"/>
      <c r="C61" s="27"/>
      <c r="D61" s="22">
        <v>26</v>
      </c>
      <c r="E61" s="22">
        <v>20</v>
      </c>
    </row>
    <row r="62" spans="1:7" ht="14.25" customHeight="1">
      <c r="B62" s="27"/>
      <c r="C62" s="27"/>
      <c r="D62" s="22">
        <v>27</v>
      </c>
      <c r="E62" s="22">
        <v>20</v>
      </c>
    </row>
    <row r="63" spans="1:7" ht="22.5" customHeight="1">
      <c r="B63" s="27"/>
      <c r="C63" s="22" t="s">
        <v>12</v>
      </c>
      <c r="D63" s="22"/>
      <c r="E63" s="22">
        <f>SUM(E58:E62)</f>
        <v>545</v>
      </c>
    </row>
    <row r="64" spans="1:7" ht="21" customHeight="1">
      <c r="B64" s="27" t="s">
        <v>36</v>
      </c>
      <c r="C64" s="22" t="s">
        <v>13</v>
      </c>
      <c r="D64" s="22">
        <v>9</v>
      </c>
      <c r="E64" s="22">
        <v>140</v>
      </c>
    </row>
    <row r="65" spans="2:5" ht="18" customHeight="1">
      <c r="B65" s="27"/>
      <c r="C65" s="22" t="s">
        <v>12</v>
      </c>
      <c r="D65" s="22"/>
      <c r="E65" s="22">
        <f>E64</f>
        <v>140</v>
      </c>
    </row>
    <row r="66" spans="2:5" ht="18.75" customHeight="1">
      <c r="B66" s="27" t="s">
        <v>30</v>
      </c>
      <c r="C66" s="27" t="s">
        <v>18</v>
      </c>
      <c r="D66" s="22">
        <v>1</v>
      </c>
      <c r="E66" s="22">
        <v>40</v>
      </c>
    </row>
    <row r="67" spans="2:5" ht="17.25" customHeight="1">
      <c r="B67" s="27"/>
      <c r="C67" s="27"/>
      <c r="D67" s="22">
        <v>3</v>
      </c>
      <c r="E67" s="22">
        <v>2</v>
      </c>
    </row>
    <row r="68" spans="2:5" ht="17.25" customHeight="1">
      <c r="B68" s="27"/>
      <c r="C68" s="27"/>
      <c r="D68" s="22">
        <v>4</v>
      </c>
      <c r="E68" s="22">
        <v>3</v>
      </c>
    </row>
    <row r="69" spans="2:5" ht="14.25" customHeight="1">
      <c r="B69" s="27"/>
      <c r="C69" s="27" t="s">
        <v>10</v>
      </c>
      <c r="D69" s="22">
        <v>19</v>
      </c>
      <c r="E69" s="22">
        <v>100</v>
      </c>
    </row>
    <row r="70" spans="2:5" ht="14.25" customHeight="1">
      <c r="B70" s="27"/>
      <c r="C70" s="27"/>
      <c r="D70" s="22">
        <v>20</v>
      </c>
      <c r="E70" s="22">
        <v>25</v>
      </c>
    </row>
    <row r="71" spans="2:5" ht="12" customHeight="1">
      <c r="B71" s="27"/>
      <c r="C71" s="28" t="s">
        <v>6</v>
      </c>
      <c r="D71" s="22">
        <v>44</v>
      </c>
      <c r="E71" s="22">
        <f>170-10-6</f>
        <v>154</v>
      </c>
    </row>
    <row r="72" spans="2:5" ht="12" customHeight="1">
      <c r="B72" s="27"/>
      <c r="C72" s="29"/>
      <c r="D72" s="22">
        <v>45</v>
      </c>
      <c r="E72" s="22">
        <v>90</v>
      </c>
    </row>
    <row r="73" spans="2:5" ht="12" customHeight="1">
      <c r="B73" s="27"/>
      <c r="C73" s="29"/>
      <c r="D73" s="22">
        <v>46</v>
      </c>
      <c r="E73" s="22">
        <v>40</v>
      </c>
    </row>
    <row r="74" spans="2:5" ht="12" customHeight="1">
      <c r="B74" s="27"/>
      <c r="C74" s="29"/>
      <c r="D74" s="22">
        <v>47</v>
      </c>
      <c r="E74" s="22">
        <v>120</v>
      </c>
    </row>
    <row r="75" spans="2:5">
      <c r="B75" s="27"/>
      <c r="C75" s="29"/>
      <c r="D75" s="22">
        <v>48</v>
      </c>
      <c r="E75" s="22">
        <v>70</v>
      </c>
    </row>
    <row r="76" spans="2:5" ht="12" customHeight="1">
      <c r="B76" s="27"/>
      <c r="C76" s="29"/>
      <c r="D76" s="22">
        <v>49</v>
      </c>
      <c r="E76" s="22">
        <f>10+6</f>
        <v>16</v>
      </c>
    </row>
    <row r="77" spans="2:5" ht="12" customHeight="1">
      <c r="B77" s="27"/>
      <c r="C77" s="30"/>
      <c r="D77" s="22">
        <v>58</v>
      </c>
      <c r="E77" s="22">
        <f>0+10</f>
        <v>10</v>
      </c>
    </row>
    <row r="78" spans="2:5" ht="14.25" customHeight="1">
      <c r="B78" s="27"/>
      <c r="C78" s="22" t="s">
        <v>7</v>
      </c>
      <c r="D78" s="22">
        <v>79</v>
      </c>
      <c r="E78" s="22">
        <v>34</v>
      </c>
    </row>
    <row r="79" spans="2:5" ht="14.25" customHeight="1">
      <c r="B79" s="27"/>
      <c r="C79" s="22" t="s">
        <v>12</v>
      </c>
      <c r="D79" s="22"/>
      <c r="E79" s="22">
        <f>SUM(E66:E78)</f>
        <v>704</v>
      </c>
    </row>
    <row r="80" spans="2:5" ht="18" customHeight="1">
      <c r="B80" s="27" t="s">
        <v>31</v>
      </c>
      <c r="C80" s="27" t="s">
        <v>14</v>
      </c>
      <c r="D80" s="22">
        <v>70</v>
      </c>
      <c r="E80" s="22">
        <v>130</v>
      </c>
    </row>
    <row r="81" spans="2:5" ht="18" customHeight="1">
      <c r="B81" s="27"/>
      <c r="C81" s="27"/>
      <c r="D81" s="22">
        <v>72</v>
      </c>
      <c r="E81" s="22">
        <v>60</v>
      </c>
    </row>
    <row r="82" spans="2:5" ht="15" customHeight="1">
      <c r="B82" s="27"/>
      <c r="C82" s="27"/>
      <c r="D82" s="22">
        <v>73</v>
      </c>
      <c r="E82" s="22">
        <v>150</v>
      </c>
    </row>
    <row r="83" spans="2:5" ht="29.25" customHeight="1">
      <c r="B83" s="27"/>
      <c r="C83" s="22" t="s">
        <v>15</v>
      </c>
      <c r="D83" s="22">
        <v>86</v>
      </c>
      <c r="E83" s="22">
        <v>35</v>
      </c>
    </row>
    <row r="84" spans="2:5" ht="16.5" customHeight="1">
      <c r="B84" s="27"/>
      <c r="C84" s="22" t="s">
        <v>21</v>
      </c>
      <c r="D84" s="22">
        <v>87</v>
      </c>
      <c r="E84" s="22">
        <v>5</v>
      </c>
    </row>
    <row r="85" spans="2:5" ht="18" customHeight="1">
      <c r="B85" s="27"/>
      <c r="C85" s="22" t="s">
        <v>12</v>
      </c>
      <c r="D85" s="22"/>
      <c r="E85" s="22">
        <f>SUM(E80:E84)</f>
        <v>380</v>
      </c>
    </row>
    <row r="86" spans="2:5" ht="24" customHeight="1">
      <c r="B86" s="27" t="s">
        <v>32</v>
      </c>
      <c r="C86" s="22" t="s">
        <v>14</v>
      </c>
      <c r="D86" s="22">
        <v>70</v>
      </c>
      <c r="E86" s="22">
        <v>30</v>
      </c>
    </row>
    <row r="87" spans="2:5" ht="19.5" customHeight="1">
      <c r="B87" s="27"/>
      <c r="C87" s="22" t="s">
        <v>16</v>
      </c>
      <c r="D87" s="22">
        <v>31</v>
      </c>
      <c r="E87" s="22">
        <v>350</v>
      </c>
    </row>
    <row r="88" spans="2:5" ht="15.75" customHeight="1">
      <c r="B88" s="27"/>
      <c r="C88" s="27" t="s">
        <v>17</v>
      </c>
      <c r="D88" s="22">
        <v>29</v>
      </c>
      <c r="E88" s="22">
        <v>12</v>
      </c>
    </row>
    <row r="89" spans="2:5" ht="15.75" customHeight="1">
      <c r="B89" s="27"/>
      <c r="C89" s="27"/>
      <c r="D89" s="22">
        <v>30</v>
      </c>
      <c r="E89" s="22">
        <v>70</v>
      </c>
    </row>
    <row r="90" spans="2:5" ht="19.5" customHeight="1">
      <c r="B90" s="27"/>
      <c r="C90" s="22" t="s">
        <v>12</v>
      </c>
      <c r="D90" s="22"/>
      <c r="E90" s="22">
        <f>SUM(E86:E89)</f>
        <v>462</v>
      </c>
    </row>
    <row r="91" spans="2:5" ht="14.25" customHeight="1">
      <c r="B91" s="27" t="s">
        <v>34</v>
      </c>
      <c r="C91" s="28" t="s">
        <v>6</v>
      </c>
      <c r="D91" s="22">
        <v>44</v>
      </c>
      <c r="E91" s="22">
        <v>130</v>
      </c>
    </row>
    <row r="92" spans="2:5" ht="14.25" customHeight="1">
      <c r="B92" s="27"/>
      <c r="C92" s="29"/>
      <c r="D92" s="22">
        <v>45</v>
      </c>
      <c r="E92" s="22">
        <v>110</v>
      </c>
    </row>
    <row r="93" spans="2:5" ht="13.5" customHeight="1">
      <c r="B93" s="27"/>
      <c r="C93" s="29"/>
      <c r="D93" s="22">
        <v>46</v>
      </c>
      <c r="E93" s="22">
        <v>60</v>
      </c>
    </row>
    <row r="94" spans="2:5" ht="14.25" customHeight="1">
      <c r="B94" s="27"/>
      <c r="C94" s="29"/>
      <c r="D94" s="22">
        <v>47</v>
      </c>
      <c r="E94" s="22">
        <v>15</v>
      </c>
    </row>
    <row r="95" spans="2:5" ht="14.25" customHeight="1">
      <c r="B95" s="27"/>
      <c r="C95" s="29"/>
      <c r="D95" s="22">
        <v>48</v>
      </c>
      <c r="E95" s="22">
        <f>150-10</f>
        <v>140</v>
      </c>
    </row>
    <row r="96" spans="2:5" ht="15" customHeight="1">
      <c r="B96" s="27"/>
      <c r="C96" s="29"/>
      <c r="D96" s="22">
        <v>49</v>
      </c>
      <c r="E96" s="22">
        <f>205-10</f>
        <v>195</v>
      </c>
    </row>
    <row r="97" spans="2:5" ht="15" customHeight="1">
      <c r="B97" s="27"/>
      <c r="C97" s="29"/>
      <c r="D97" s="22">
        <v>50</v>
      </c>
      <c r="E97" s="22">
        <v>10</v>
      </c>
    </row>
    <row r="98" spans="2:5" ht="15" customHeight="1">
      <c r="B98" s="27"/>
      <c r="C98" s="29"/>
      <c r="D98" s="22">
        <v>51</v>
      </c>
      <c r="E98" s="22">
        <v>10</v>
      </c>
    </row>
    <row r="99" spans="2:5" ht="15" customHeight="1">
      <c r="B99" s="27"/>
      <c r="C99" s="29"/>
      <c r="D99" s="22">
        <v>52</v>
      </c>
      <c r="E99" s="22">
        <v>10</v>
      </c>
    </row>
    <row r="100" spans="2:5" ht="15" customHeight="1">
      <c r="B100" s="27"/>
      <c r="C100" s="30"/>
      <c r="D100" s="22">
        <v>56</v>
      </c>
      <c r="E100" s="22">
        <f>0+10+20</f>
        <v>30</v>
      </c>
    </row>
    <row r="101" spans="2:5" ht="14.25" customHeight="1">
      <c r="B101" s="27"/>
      <c r="C101" s="22" t="s">
        <v>12</v>
      </c>
      <c r="D101" s="22"/>
      <c r="E101" s="22">
        <f>SUM(E91:E100)</f>
        <v>710</v>
      </c>
    </row>
    <row r="102" spans="2:5" ht="19.5" customHeight="1">
      <c r="B102" s="27" t="s">
        <v>33</v>
      </c>
      <c r="C102" s="27" t="s">
        <v>14</v>
      </c>
      <c r="D102" s="22">
        <v>70</v>
      </c>
      <c r="E102" s="22">
        <v>30</v>
      </c>
    </row>
    <row r="103" spans="2:5" ht="19.5" customHeight="1">
      <c r="B103" s="27"/>
      <c r="C103" s="27"/>
      <c r="D103" s="22">
        <v>71</v>
      </c>
      <c r="E103" s="22">
        <v>6</v>
      </c>
    </row>
    <row r="104" spans="2:5" ht="19.5" customHeight="1">
      <c r="B104" s="27"/>
      <c r="C104" s="27"/>
      <c r="D104" s="22">
        <v>73</v>
      </c>
      <c r="E104" s="22">
        <v>30</v>
      </c>
    </row>
    <row r="105" spans="2:5" ht="14.25" customHeight="1">
      <c r="B105" s="27"/>
      <c r="C105" s="27" t="s">
        <v>6</v>
      </c>
      <c r="D105" s="22">
        <v>44</v>
      </c>
      <c r="E105" s="22">
        <f>144+65</f>
        <v>209</v>
      </c>
    </row>
    <row r="106" spans="2:5" ht="14.25" customHeight="1">
      <c r="B106" s="27"/>
      <c r="C106" s="27"/>
      <c r="D106" s="22">
        <v>45</v>
      </c>
      <c r="E106" s="22">
        <f>42+39</f>
        <v>81</v>
      </c>
    </row>
    <row r="107" spans="2:5" ht="14.25" customHeight="1">
      <c r="B107" s="27"/>
      <c r="C107" s="27"/>
      <c r="D107" s="22">
        <v>46</v>
      </c>
      <c r="E107" s="22">
        <f>32+31</f>
        <v>63</v>
      </c>
    </row>
    <row r="108" spans="2:5" ht="14.25" customHeight="1">
      <c r="B108" s="27"/>
      <c r="C108" s="27"/>
      <c r="D108" s="22">
        <v>47</v>
      </c>
      <c r="E108" s="22">
        <f>178-37</f>
        <v>141</v>
      </c>
    </row>
    <row r="109" spans="2:5" ht="14.25" customHeight="1">
      <c r="B109" s="27"/>
      <c r="C109" s="27"/>
      <c r="D109" s="22">
        <v>48</v>
      </c>
      <c r="E109" s="22">
        <f>130-57</f>
        <v>73</v>
      </c>
    </row>
    <row r="110" spans="2:5" ht="14.25" customHeight="1">
      <c r="B110" s="27"/>
      <c r="C110" s="27"/>
      <c r="D110" s="22">
        <v>49</v>
      </c>
      <c r="E110" s="22">
        <f>74-45</f>
        <v>29</v>
      </c>
    </row>
    <row r="111" spans="2:5" ht="14.25" customHeight="1">
      <c r="B111" s="27"/>
      <c r="C111" s="22"/>
      <c r="D111" s="22">
        <v>50</v>
      </c>
      <c r="E111" s="22">
        <v>2</v>
      </c>
    </row>
    <row r="112" spans="2:5" ht="14.25" customHeight="1">
      <c r="B112" s="27"/>
      <c r="C112" s="22"/>
      <c r="D112" s="22">
        <v>51</v>
      </c>
      <c r="E112" s="22">
        <v>1</v>
      </c>
    </row>
    <row r="113" spans="2:8" ht="14.25" customHeight="1">
      <c r="B113" s="27"/>
      <c r="C113" s="22"/>
      <c r="D113" s="22">
        <v>52</v>
      </c>
      <c r="E113" s="22">
        <v>1</v>
      </c>
    </row>
    <row r="114" spans="2:8" ht="13.5" customHeight="1">
      <c r="B114" s="27"/>
      <c r="C114" s="22" t="s">
        <v>12</v>
      </c>
      <c r="D114" s="22"/>
      <c r="E114" s="22">
        <f>SUM(E102:E113)</f>
        <v>666</v>
      </c>
      <c r="H114" s="24"/>
    </row>
    <row r="115" spans="2:8" ht="19.5" customHeight="1">
      <c r="B115" s="27" t="s">
        <v>35</v>
      </c>
      <c r="C115" s="27" t="s">
        <v>14</v>
      </c>
      <c r="D115" s="22">
        <v>70</v>
      </c>
      <c r="E115" s="22">
        <v>10</v>
      </c>
    </row>
    <row r="116" spans="2:8" ht="18" customHeight="1">
      <c r="B116" s="27"/>
      <c r="C116" s="27"/>
      <c r="D116" s="22">
        <v>72</v>
      </c>
      <c r="E116" s="22">
        <v>15</v>
      </c>
    </row>
    <row r="117" spans="2:8" ht="20.25" customHeight="1">
      <c r="B117" s="27"/>
      <c r="C117" s="27"/>
      <c r="D117" s="22">
        <v>73</v>
      </c>
      <c r="E117" s="22">
        <v>25</v>
      </c>
    </row>
    <row r="118" spans="2:8" ht="26.25" customHeight="1">
      <c r="B118" s="27"/>
      <c r="C118" s="22" t="s">
        <v>12</v>
      </c>
      <c r="D118" s="22"/>
      <c r="E118" s="22">
        <f>SUM(E115:E117)</f>
        <v>50</v>
      </c>
    </row>
    <row r="119" spans="2:8" ht="33" customHeight="1">
      <c r="B119" s="22" t="s">
        <v>20</v>
      </c>
      <c r="C119" s="22"/>
      <c r="D119" s="22"/>
      <c r="E119" s="4">
        <f>E25+E45+E54+E57+E63+E65+E79+E85+E90+E101+E114+E118</f>
        <v>9202</v>
      </c>
    </row>
  </sheetData>
  <autoFilter ref="A3:G119"/>
  <mergeCells count="35">
    <mergeCell ref="B102:B114"/>
    <mergeCell ref="C102:C104"/>
    <mergeCell ref="C105:C110"/>
    <mergeCell ref="B115:B118"/>
    <mergeCell ref="C115:C117"/>
    <mergeCell ref="B80:B85"/>
    <mergeCell ref="C80:C82"/>
    <mergeCell ref="B86:B90"/>
    <mergeCell ref="C88:C89"/>
    <mergeCell ref="B91:B101"/>
    <mergeCell ref="C91:C100"/>
    <mergeCell ref="C50:C52"/>
    <mergeCell ref="B58:B63"/>
    <mergeCell ref="C58:C62"/>
    <mergeCell ref="B64:B65"/>
    <mergeCell ref="B66:B79"/>
    <mergeCell ref="C66:C68"/>
    <mergeCell ref="C69:C70"/>
    <mergeCell ref="C71:C77"/>
    <mergeCell ref="B55:B57"/>
    <mergeCell ref="C55:C56"/>
    <mergeCell ref="B1:E1"/>
    <mergeCell ref="B2:B3"/>
    <mergeCell ref="C2:C3"/>
    <mergeCell ref="D2:D3"/>
    <mergeCell ref="E2:E3"/>
    <mergeCell ref="B4:B25"/>
    <mergeCell ref="C9:C15"/>
    <mergeCell ref="C16:C17"/>
    <mergeCell ref="C18:C20"/>
    <mergeCell ref="C22:C23"/>
    <mergeCell ref="B26:B45"/>
    <mergeCell ref="C26:C44"/>
    <mergeCell ref="B46:B54"/>
    <mergeCell ref="C47:C48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in="1" max="4" man="1"/>
    <brk id="101" min="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tabSelected="1" view="pageBreakPreview" zoomScaleNormal="115" zoomScaleSheetLayoutView="100" workbookViewId="0">
      <pane xSplit="1" ySplit="3" topLeftCell="B9" activePane="bottomRight" state="frozen"/>
      <selection pane="topRight"/>
      <selection pane="bottomLeft"/>
      <selection pane="bottomRight" activeCell="F4" sqref="F4:F119"/>
    </sheetView>
  </sheetViews>
  <sheetFormatPr defaultColWidth="8.85546875" defaultRowHeight="12"/>
  <cols>
    <col min="1" max="1" width="40.42578125" style="19" customWidth="1"/>
    <col min="2" max="2" width="37.140625" style="20" customWidth="1"/>
    <col min="3" max="3" width="12.7109375" style="12" customWidth="1"/>
    <col min="4" max="4" width="11.5703125" style="12" customWidth="1"/>
    <col min="5" max="16384" width="8.85546875" style="13"/>
  </cols>
  <sheetData>
    <row r="1" spans="1:4" ht="39.75" customHeight="1">
      <c r="A1" s="35" t="s">
        <v>22</v>
      </c>
      <c r="B1" s="36"/>
      <c r="C1" s="36"/>
      <c r="D1" s="36"/>
    </row>
    <row r="2" spans="1:4" ht="21" customHeight="1">
      <c r="A2" s="31" t="s">
        <v>26</v>
      </c>
      <c r="B2" s="31" t="s">
        <v>0</v>
      </c>
      <c r="C2" s="31" t="s">
        <v>1</v>
      </c>
      <c r="D2" s="31" t="s">
        <v>23</v>
      </c>
    </row>
    <row r="3" spans="1:4" ht="36.75" customHeight="1">
      <c r="A3" s="31"/>
      <c r="B3" s="31"/>
      <c r="C3" s="31"/>
      <c r="D3" s="31"/>
    </row>
    <row r="4" spans="1:4" ht="12.75" customHeight="1">
      <c r="A4" s="31" t="s">
        <v>24</v>
      </c>
      <c r="B4" s="23" t="s">
        <v>18</v>
      </c>
      <c r="C4" s="23">
        <v>3</v>
      </c>
      <c r="D4" s="23">
        <v>20</v>
      </c>
    </row>
    <row r="5" spans="1:4" ht="14.25" customHeight="1">
      <c r="A5" s="31"/>
      <c r="B5" s="23" t="s">
        <v>2</v>
      </c>
      <c r="C5" s="23">
        <v>5</v>
      </c>
      <c r="D5" s="15">
        <v>18</v>
      </c>
    </row>
    <row r="6" spans="1:4" ht="14.25" customHeight="1">
      <c r="A6" s="31"/>
      <c r="B6" s="23" t="s">
        <v>3</v>
      </c>
      <c r="C6" s="23">
        <v>12</v>
      </c>
      <c r="D6" s="15">
        <v>160</v>
      </c>
    </row>
    <row r="7" spans="1:4" ht="14.25" customHeight="1">
      <c r="A7" s="31"/>
      <c r="B7" s="23" t="s">
        <v>4</v>
      </c>
      <c r="C7" s="23">
        <v>21</v>
      </c>
      <c r="D7" s="15">
        <v>149</v>
      </c>
    </row>
    <row r="8" spans="1:4" ht="15" customHeight="1">
      <c r="A8" s="31"/>
      <c r="B8" s="23" t="s">
        <v>5</v>
      </c>
      <c r="C8" s="23">
        <v>43</v>
      </c>
      <c r="D8" s="15">
        <v>60</v>
      </c>
    </row>
    <row r="9" spans="1:4" ht="18.75" customHeight="1">
      <c r="A9" s="31"/>
      <c r="B9" s="31" t="s">
        <v>6</v>
      </c>
      <c r="C9" s="23">
        <v>44</v>
      </c>
      <c r="D9" s="15">
        <v>300</v>
      </c>
    </row>
    <row r="10" spans="1:4" ht="15" customHeight="1">
      <c r="A10" s="31"/>
      <c r="B10" s="31"/>
      <c r="C10" s="23">
        <v>45</v>
      </c>
      <c r="D10" s="15">
        <v>160</v>
      </c>
    </row>
    <row r="11" spans="1:4" ht="14.25" customHeight="1">
      <c r="A11" s="31"/>
      <c r="B11" s="31"/>
      <c r="C11" s="23">
        <v>46</v>
      </c>
      <c r="D11" s="15">
        <v>65</v>
      </c>
    </row>
    <row r="12" spans="1:4" ht="14.25" customHeight="1">
      <c r="A12" s="31"/>
      <c r="B12" s="31"/>
      <c r="C12" s="23">
        <v>47</v>
      </c>
      <c r="D12" s="15">
        <v>30</v>
      </c>
    </row>
    <row r="13" spans="1:4" ht="14.25" customHeight="1">
      <c r="A13" s="31"/>
      <c r="B13" s="31"/>
      <c r="C13" s="23">
        <v>48</v>
      </c>
      <c r="D13" s="15">
        <v>30</v>
      </c>
    </row>
    <row r="14" spans="1:4" ht="14.25" customHeight="1">
      <c r="A14" s="31"/>
      <c r="B14" s="31"/>
      <c r="C14" s="23">
        <v>49</v>
      </c>
      <c r="D14" s="15">
        <v>15</v>
      </c>
    </row>
    <row r="15" spans="1:4" ht="14.25" customHeight="1">
      <c r="A15" s="31"/>
      <c r="B15" s="31"/>
      <c r="C15" s="23">
        <v>56</v>
      </c>
      <c r="D15" s="15">
        <v>56</v>
      </c>
    </row>
    <row r="16" spans="1:4" ht="14.25" customHeight="1">
      <c r="A16" s="31"/>
      <c r="B16" s="31" t="s">
        <v>19</v>
      </c>
      <c r="C16" s="23">
        <v>68</v>
      </c>
      <c r="D16" s="15">
        <v>16</v>
      </c>
    </row>
    <row r="17" spans="1:4" ht="14.25" customHeight="1">
      <c r="A17" s="31"/>
      <c r="B17" s="31"/>
      <c r="C17" s="23">
        <v>69</v>
      </c>
      <c r="D17" s="15">
        <v>12</v>
      </c>
    </row>
    <row r="18" spans="1:4" ht="14.25" customHeight="1">
      <c r="A18" s="31"/>
      <c r="B18" s="31" t="s">
        <v>14</v>
      </c>
      <c r="C18" s="23">
        <v>70</v>
      </c>
      <c r="D18" s="15">
        <v>115</v>
      </c>
    </row>
    <row r="19" spans="1:4" ht="14.25" customHeight="1">
      <c r="A19" s="31"/>
      <c r="B19" s="31"/>
      <c r="C19" s="23">
        <v>72</v>
      </c>
      <c r="D19" s="15">
        <v>100</v>
      </c>
    </row>
    <row r="20" spans="1:4" ht="14.25" customHeight="1">
      <c r="A20" s="31"/>
      <c r="B20" s="31"/>
      <c r="C20" s="23">
        <v>73</v>
      </c>
      <c r="D20" s="15">
        <v>200</v>
      </c>
    </row>
    <row r="21" spans="1:4" ht="14.25" customHeight="1">
      <c r="A21" s="31"/>
      <c r="B21" s="23" t="s">
        <v>7</v>
      </c>
      <c r="C21" s="23">
        <v>79</v>
      </c>
      <c r="D21" s="15">
        <v>18</v>
      </c>
    </row>
    <row r="22" spans="1:4" ht="14.25" customHeight="1">
      <c r="A22" s="31"/>
      <c r="B22" s="31" t="s">
        <v>8</v>
      </c>
      <c r="C22" s="23">
        <v>82</v>
      </c>
      <c r="D22" s="15">
        <v>125</v>
      </c>
    </row>
    <row r="23" spans="1:4" ht="14.25" customHeight="1">
      <c r="A23" s="31"/>
      <c r="B23" s="31"/>
      <c r="C23" s="23">
        <v>83</v>
      </c>
      <c r="D23" s="15">
        <v>6</v>
      </c>
    </row>
    <row r="24" spans="1:4" ht="17.25" customHeight="1">
      <c r="A24" s="31"/>
      <c r="B24" s="23" t="s">
        <v>9</v>
      </c>
      <c r="C24" s="23">
        <v>87</v>
      </c>
      <c r="D24" s="15">
        <v>20</v>
      </c>
    </row>
    <row r="25" spans="1:4" ht="15" customHeight="1">
      <c r="A25" s="31"/>
      <c r="B25" s="23" t="s">
        <v>12</v>
      </c>
      <c r="C25" s="23"/>
      <c r="D25" s="15">
        <v>1675</v>
      </c>
    </row>
    <row r="26" spans="1:4" ht="20.25" customHeight="1">
      <c r="A26" s="32" t="s">
        <v>25</v>
      </c>
      <c r="B26" s="32" t="s">
        <v>6</v>
      </c>
      <c r="C26" s="23">
        <v>44</v>
      </c>
      <c r="D26" s="23">
        <v>940</v>
      </c>
    </row>
    <row r="27" spans="1:4" ht="14.25" customHeight="1">
      <c r="A27" s="33"/>
      <c r="B27" s="33"/>
      <c r="C27" s="23">
        <v>45</v>
      </c>
      <c r="D27" s="23">
        <v>470</v>
      </c>
    </row>
    <row r="28" spans="1:4" ht="14.25" customHeight="1">
      <c r="A28" s="33"/>
      <c r="B28" s="33"/>
      <c r="C28" s="23">
        <v>46</v>
      </c>
      <c r="D28" s="23">
        <v>240</v>
      </c>
    </row>
    <row r="29" spans="1:4" ht="14.25" customHeight="1">
      <c r="A29" s="33"/>
      <c r="B29" s="33"/>
      <c r="C29" s="23">
        <v>47</v>
      </c>
      <c r="D29" s="23">
        <v>36</v>
      </c>
    </row>
    <row r="30" spans="1:4" ht="14.25" customHeight="1">
      <c r="A30" s="33"/>
      <c r="B30" s="33"/>
      <c r="C30" s="23">
        <v>48</v>
      </c>
      <c r="D30" s="23">
        <v>30</v>
      </c>
    </row>
    <row r="31" spans="1:4" ht="14.25" customHeight="1">
      <c r="A31" s="33"/>
      <c r="B31" s="33"/>
      <c r="C31" s="23">
        <v>49</v>
      </c>
      <c r="D31" s="23">
        <v>11</v>
      </c>
    </row>
    <row r="32" spans="1:4" ht="14.25" customHeight="1">
      <c r="A32" s="33"/>
      <c r="B32" s="33"/>
      <c r="C32" s="23">
        <v>50</v>
      </c>
      <c r="D32" s="23">
        <v>5</v>
      </c>
    </row>
    <row r="33" spans="1:6" ht="14.25" customHeight="1">
      <c r="A33" s="33"/>
      <c r="B33" s="33"/>
      <c r="C33" s="23">
        <v>51</v>
      </c>
      <c r="D33" s="23">
        <v>2</v>
      </c>
    </row>
    <row r="34" spans="1:6" ht="14.25" customHeight="1">
      <c r="A34" s="33"/>
      <c r="B34" s="33"/>
      <c r="C34" s="23">
        <v>52</v>
      </c>
      <c r="D34" s="23">
        <v>1</v>
      </c>
    </row>
    <row r="35" spans="1:6" ht="14.25" customHeight="1">
      <c r="A35" s="33"/>
      <c r="B35" s="33"/>
      <c r="C35" s="23">
        <v>58</v>
      </c>
      <c r="D35" s="23">
        <v>15</v>
      </c>
    </row>
    <row r="36" spans="1:6" ht="14.25" customHeight="1">
      <c r="A36" s="33"/>
      <c r="B36" s="33"/>
      <c r="C36" s="23">
        <v>53</v>
      </c>
      <c r="D36" s="23">
        <v>300</v>
      </c>
    </row>
    <row r="37" spans="1:6" ht="14.25" customHeight="1">
      <c r="A37" s="33"/>
      <c r="B37" s="33"/>
      <c r="C37" s="23">
        <v>55</v>
      </c>
      <c r="D37" s="23">
        <v>659</v>
      </c>
    </row>
    <row r="38" spans="1:6" ht="14.25" customHeight="1">
      <c r="A38" s="33"/>
      <c r="B38" s="33"/>
      <c r="C38" s="23">
        <v>57</v>
      </c>
      <c r="D38" s="23">
        <v>260</v>
      </c>
    </row>
    <row r="39" spans="1:6" ht="14.25" customHeight="1">
      <c r="A39" s="33"/>
      <c r="B39" s="33"/>
      <c r="C39" s="23">
        <v>59</v>
      </c>
      <c r="D39" s="23">
        <v>8</v>
      </c>
    </row>
    <row r="40" spans="1:6" ht="14.25" customHeight="1">
      <c r="A40" s="33"/>
      <c r="B40" s="33"/>
      <c r="C40" s="23">
        <v>61</v>
      </c>
      <c r="D40" s="23">
        <v>1</v>
      </c>
    </row>
    <row r="41" spans="1:6" ht="14.25" customHeight="1">
      <c r="A41" s="33"/>
      <c r="B41" s="33"/>
      <c r="C41" s="16">
        <v>62</v>
      </c>
      <c r="D41" s="23">
        <v>5</v>
      </c>
    </row>
    <row r="42" spans="1:6" ht="14.25" customHeight="1">
      <c r="A42" s="33"/>
      <c r="B42" s="33"/>
      <c r="C42" s="16">
        <v>65</v>
      </c>
      <c r="D42" s="23">
        <v>367</v>
      </c>
    </row>
    <row r="43" spans="1:6" ht="32.25" customHeight="1">
      <c r="A43" s="33"/>
      <c r="B43" s="33"/>
      <c r="C43" s="16">
        <v>66</v>
      </c>
      <c r="D43" s="23">
        <v>50</v>
      </c>
    </row>
    <row r="44" spans="1:6" ht="14.25" customHeight="1">
      <c r="A44" s="33"/>
      <c r="B44" s="34"/>
      <c r="C44" s="16">
        <v>67</v>
      </c>
      <c r="D44" s="23">
        <v>140</v>
      </c>
    </row>
    <row r="45" spans="1:6" ht="13.5" customHeight="1">
      <c r="A45" s="34"/>
      <c r="B45" s="23" t="s">
        <v>12</v>
      </c>
      <c r="C45" s="23"/>
      <c r="D45" s="23">
        <v>3540</v>
      </c>
    </row>
    <row r="46" spans="1:6" s="17" customFormat="1" ht="14.25" customHeight="1">
      <c r="A46" s="31" t="s">
        <v>27</v>
      </c>
      <c r="B46" s="23" t="s">
        <v>3</v>
      </c>
      <c r="C46" s="23">
        <v>15</v>
      </c>
      <c r="D46" s="23">
        <v>20</v>
      </c>
      <c r="F46" s="13"/>
    </row>
    <row r="47" spans="1:6" s="18" customFormat="1" ht="14.25" customHeight="1">
      <c r="A47" s="31"/>
      <c r="B47" s="31" t="s">
        <v>10</v>
      </c>
      <c r="C47" s="23">
        <v>19</v>
      </c>
      <c r="D47" s="23">
        <v>45</v>
      </c>
      <c r="F47" s="13"/>
    </row>
    <row r="48" spans="1:6" s="18" customFormat="1" ht="14.25" customHeight="1">
      <c r="A48" s="31"/>
      <c r="B48" s="31"/>
      <c r="C48" s="23">
        <v>20</v>
      </c>
      <c r="D48" s="23">
        <v>0</v>
      </c>
      <c r="F48" s="13"/>
    </row>
    <row r="49" spans="1:6" s="18" customFormat="1" ht="14.25" customHeight="1">
      <c r="A49" s="31"/>
      <c r="B49" s="23" t="s">
        <v>4</v>
      </c>
      <c r="C49" s="23">
        <v>23</v>
      </c>
      <c r="D49" s="23">
        <v>70</v>
      </c>
      <c r="F49" s="13"/>
    </row>
    <row r="50" spans="1:6" s="18" customFormat="1" ht="14.25" customHeight="1">
      <c r="A50" s="31"/>
      <c r="B50" s="31" t="s">
        <v>11</v>
      </c>
      <c r="C50" s="23">
        <v>35</v>
      </c>
      <c r="D50" s="23">
        <v>70</v>
      </c>
      <c r="F50" s="13"/>
    </row>
    <row r="51" spans="1:6" s="18" customFormat="1" ht="14.25" customHeight="1">
      <c r="A51" s="31"/>
      <c r="B51" s="31"/>
      <c r="C51" s="23">
        <v>36</v>
      </c>
      <c r="D51" s="23">
        <v>40</v>
      </c>
      <c r="F51" s="13"/>
    </row>
    <row r="52" spans="1:6" s="18" customFormat="1" ht="14.25" customHeight="1">
      <c r="A52" s="31"/>
      <c r="B52" s="31"/>
      <c r="C52" s="23">
        <v>38</v>
      </c>
      <c r="D52" s="23">
        <v>25</v>
      </c>
      <c r="F52" s="13"/>
    </row>
    <row r="53" spans="1:6" s="18" customFormat="1" ht="14.25" customHeight="1">
      <c r="A53" s="31"/>
      <c r="B53" s="23" t="s">
        <v>7</v>
      </c>
      <c r="C53" s="23">
        <v>79</v>
      </c>
      <c r="D53" s="23">
        <v>20</v>
      </c>
      <c r="F53" s="13"/>
    </row>
    <row r="54" spans="1:6" s="18" customFormat="1" ht="20.25" customHeight="1">
      <c r="A54" s="31"/>
      <c r="B54" s="23" t="s">
        <v>12</v>
      </c>
      <c r="C54" s="23"/>
      <c r="D54" s="23">
        <v>290</v>
      </c>
      <c r="F54" s="13"/>
    </row>
    <row r="55" spans="1:6" ht="15.75" customHeight="1">
      <c r="A55" s="31" t="s">
        <v>28</v>
      </c>
      <c r="B55" s="31" t="s">
        <v>10</v>
      </c>
      <c r="C55" s="23">
        <v>19</v>
      </c>
      <c r="D55" s="23">
        <v>20</v>
      </c>
    </row>
    <row r="56" spans="1:6" ht="15.75" customHeight="1">
      <c r="A56" s="31"/>
      <c r="B56" s="31"/>
      <c r="C56" s="23">
        <v>20</v>
      </c>
      <c r="D56" s="23">
        <v>20</v>
      </c>
    </row>
    <row r="57" spans="1:6" ht="21.75" customHeight="1">
      <c r="A57" s="31"/>
      <c r="B57" s="23" t="s">
        <v>12</v>
      </c>
      <c r="C57" s="23"/>
      <c r="D57" s="23">
        <v>40</v>
      </c>
    </row>
    <row r="58" spans="1:6" ht="14.25" customHeight="1">
      <c r="A58" s="31" t="s">
        <v>29</v>
      </c>
      <c r="B58" s="31" t="s">
        <v>4</v>
      </c>
      <c r="C58" s="23">
        <v>21</v>
      </c>
      <c r="D58" s="23">
        <v>495</v>
      </c>
    </row>
    <row r="59" spans="1:6" ht="25.5" customHeight="1">
      <c r="A59" s="31"/>
      <c r="B59" s="31"/>
      <c r="C59" s="23">
        <v>24</v>
      </c>
      <c r="D59" s="23">
        <v>0</v>
      </c>
    </row>
    <row r="60" spans="1:6" ht="14.25" customHeight="1">
      <c r="A60" s="31"/>
      <c r="B60" s="31"/>
      <c r="C60" s="23">
        <v>25</v>
      </c>
      <c r="D60" s="23">
        <v>10</v>
      </c>
    </row>
    <row r="61" spans="1:6" ht="14.25" customHeight="1">
      <c r="A61" s="31"/>
      <c r="B61" s="31"/>
      <c r="C61" s="23">
        <v>26</v>
      </c>
      <c r="D61" s="23">
        <v>20</v>
      </c>
    </row>
    <row r="62" spans="1:6" ht="14.25" customHeight="1">
      <c r="A62" s="31"/>
      <c r="B62" s="31"/>
      <c r="C62" s="23">
        <v>27</v>
      </c>
      <c r="D62" s="23">
        <v>20</v>
      </c>
    </row>
    <row r="63" spans="1:6" ht="22.5" customHeight="1">
      <c r="A63" s="31"/>
      <c r="B63" s="23" t="s">
        <v>12</v>
      </c>
      <c r="C63" s="23"/>
      <c r="D63" s="23">
        <v>545</v>
      </c>
    </row>
    <row r="64" spans="1:6" ht="21" customHeight="1">
      <c r="A64" s="31" t="s">
        <v>36</v>
      </c>
      <c r="B64" s="23" t="s">
        <v>13</v>
      </c>
      <c r="C64" s="23">
        <v>9</v>
      </c>
      <c r="D64" s="23">
        <v>140</v>
      </c>
    </row>
    <row r="65" spans="1:4" ht="18" customHeight="1">
      <c r="A65" s="31"/>
      <c r="B65" s="23" t="s">
        <v>12</v>
      </c>
      <c r="C65" s="23"/>
      <c r="D65" s="23">
        <v>140</v>
      </c>
    </row>
    <row r="66" spans="1:4" ht="18.75" customHeight="1">
      <c r="A66" s="31" t="s">
        <v>30</v>
      </c>
      <c r="B66" s="31" t="s">
        <v>18</v>
      </c>
      <c r="C66" s="23">
        <v>1</v>
      </c>
      <c r="D66" s="23">
        <v>40</v>
      </c>
    </row>
    <row r="67" spans="1:4" ht="17.25" customHeight="1">
      <c r="A67" s="31"/>
      <c r="B67" s="31"/>
      <c r="C67" s="23">
        <v>3</v>
      </c>
      <c r="D67" s="23">
        <v>2</v>
      </c>
    </row>
    <row r="68" spans="1:4" ht="17.25" customHeight="1">
      <c r="A68" s="31"/>
      <c r="B68" s="31"/>
      <c r="C68" s="23">
        <v>4</v>
      </c>
      <c r="D68" s="23">
        <v>3</v>
      </c>
    </row>
    <row r="69" spans="1:4" ht="14.25" customHeight="1">
      <c r="A69" s="31"/>
      <c r="B69" s="31" t="s">
        <v>10</v>
      </c>
      <c r="C69" s="23">
        <v>19</v>
      </c>
      <c r="D69" s="23">
        <v>100</v>
      </c>
    </row>
    <row r="70" spans="1:4" ht="14.25" customHeight="1">
      <c r="A70" s="31"/>
      <c r="B70" s="31"/>
      <c r="C70" s="23">
        <v>20</v>
      </c>
      <c r="D70" s="23">
        <v>25</v>
      </c>
    </row>
    <row r="71" spans="1:4" ht="12" customHeight="1">
      <c r="A71" s="31"/>
      <c r="B71" s="32" t="s">
        <v>6</v>
      </c>
      <c r="C71" s="23">
        <v>44</v>
      </c>
      <c r="D71" s="23">
        <v>154</v>
      </c>
    </row>
    <row r="72" spans="1:4" ht="12" customHeight="1">
      <c r="A72" s="31"/>
      <c r="B72" s="33"/>
      <c r="C72" s="23">
        <v>45</v>
      </c>
      <c r="D72" s="23">
        <v>90</v>
      </c>
    </row>
    <row r="73" spans="1:4" ht="12" customHeight="1">
      <c r="A73" s="31"/>
      <c r="B73" s="33"/>
      <c r="C73" s="23">
        <v>46</v>
      </c>
      <c r="D73" s="23">
        <v>40</v>
      </c>
    </row>
    <row r="74" spans="1:4" ht="12" customHeight="1">
      <c r="A74" s="31"/>
      <c r="B74" s="33"/>
      <c r="C74" s="23">
        <v>47</v>
      </c>
      <c r="D74" s="23">
        <v>120</v>
      </c>
    </row>
    <row r="75" spans="1:4">
      <c r="A75" s="31"/>
      <c r="B75" s="33"/>
      <c r="C75" s="23">
        <v>48</v>
      </c>
      <c r="D75" s="23">
        <v>70</v>
      </c>
    </row>
    <row r="76" spans="1:4" ht="12" customHeight="1">
      <c r="A76" s="31"/>
      <c r="B76" s="33"/>
      <c r="C76" s="23">
        <v>49</v>
      </c>
      <c r="D76" s="23">
        <v>16</v>
      </c>
    </row>
    <row r="77" spans="1:4" ht="12" customHeight="1">
      <c r="A77" s="31"/>
      <c r="B77" s="34"/>
      <c r="C77" s="23">
        <v>58</v>
      </c>
      <c r="D77" s="23">
        <v>10</v>
      </c>
    </row>
    <row r="78" spans="1:4" ht="14.25" customHeight="1">
      <c r="A78" s="31"/>
      <c r="B78" s="23" t="s">
        <v>7</v>
      </c>
      <c r="C78" s="23">
        <v>79</v>
      </c>
      <c r="D78" s="23">
        <v>34</v>
      </c>
    </row>
    <row r="79" spans="1:4" ht="14.25" customHeight="1">
      <c r="A79" s="31"/>
      <c r="B79" s="23" t="s">
        <v>12</v>
      </c>
      <c r="C79" s="23"/>
      <c r="D79" s="23">
        <v>704</v>
      </c>
    </row>
    <row r="80" spans="1:4" ht="18" customHeight="1">
      <c r="A80" s="31" t="s">
        <v>31</v>
      </c>
      <c r="B80" s="31" t="s">
        <v>14</v>
      </c>
      <c r="C80" s="23">
        <v>70</v>
      </c>
      <c r="D80" s="23">
        <v>130</v>
      </c>
    </row>
    <row r="81" spans="1:4" ht="18" customHeight="1">
      <c r="A81" s="31"/>
      <c r="B81" s="31"/>
      <c r="C81" s="23">
        <v>72</v>
      </c>
      <c r="D81" s="23">
        <v>60</v>
      </c>
    </row>
    <row r="82" spans="1:4" ht="15" customHeight="1">
      <c r="A82" s="31"/>
      <c r="B82" s="31"/>
      <c r="C82" s="23">
        <v>73</v>
      </c>
      <c r="D82" s="23">
        <v>150</v>
      </c>
    </row>
    <row r="83" spans="1:4" ht="29.25" customHeight="1">
      <c r="A83" s="31"/>
      <c r="B83" s="23" t="s">
        <v>15</v>
      </c>
      <c r="C83" s="23">
        <v>86</v>
      </c>
      <c r="D83" s="23">
        <v>35</v>
      </c>
    </row>
    <row r="84" spans="1:4" ht="16.5" customHeight="1">
      <c r="A84" s="31"/>
      <c r="B84" s="23" t="s">
        <v>21</v>
      </c>
      <c r="C84" s="23">
        <v>87</v>
      </c>
      <c r="D84" s="23">
        <v>5</v>
      </c>
    </row>
    <row r="85" spans="1:4" ht="18" customHeight="1">
      <c r="A85" s="31"/>
      <c r="B85" s="23" t="s">
        <v>12</v>
      </c>
      <c r="C85" s="23"/>
      <c r="D85" s="23">
        <v>380</v>
      </c>
    </row>
    <row r="86" spans="1:4" ht="24" customHeight="1">
      <c r="A86" s="31" t="s">
        <v>32</v>
      </c>
      <c r="B86" s="23" t="s">
        <v>14</v>
      </c>
      <c r="C86" s="23">
        <v>70</v>
      </c>
      <c r="D86" s="23">
        <v>30</v>
      </c>
    </row>
    <row r="87" spans="1:4" ht="19.5" customHeight="1">
      <c r="A87" s="31"/>
      <c r="B87" s="23" t="s">
        <v>16</v>
      </c>
      <c r="C87" s="23">
        <v>31</v>
      </c>
      <c r="D87" s="23">
        <v>350</v>
      </c>
    </row>
    <row r="88" spans="1:4" ht="15.75" customHeight="1">
      <c r="A88" s="31"/>
      <c r="B88" s="31" t="s">
        <v>17</v>
      </c>
      <c r="C88" s="23">
        <v>29</v>
      </c>
      <c r="D88" s="23">
        <v>12</v>
      </c>
    </row>
    <row r="89" spans="1:4" ht="15.75" customHeight="1">
      <c r="A89" s="31"/>
      <c r="B89" s="31"/>
      <c r="C89" s="23">
        <v>30</v>
      </c>
      <c r="D89" s="23">
        <v>70</v>
      </c>
    </row>
    <row r="90" spans="1:4" ht="19.5" customHeight="1">
      <c r="A90" s="31"/>
      <c r="B90" s="23" t="s">
        <v>12</v>
      </c>
      <c r="C90" s="23"/>
      <c r="D90" s="23">
        <v>462</v>
      </c>
    </row>
    <row r="91" spans="1:4" ht="14.25" customHeight="1">
      <c r="A91" s="31" t="s">
        <v>34</v>
      </c>
      <c r="B91" s="32" t="s">
        <v>6</v>
      </c>
      <c r="C91" s="23">
        <v>44</v>
      </c>
      <c r="D91" s="23">
        <v>130</v>
      </c>
    </row>
    <row r="92" spans="1:4" ht="14.25" customHeight="1">
      <c r="A92" s="31"/>
      <c r="B92" s="33"/>
      <c r="C92" s="23">
        <v>45</v>
      </c>
      <c r="D92" s="23">
        <v>110</v>
      </c>
    </row>
    <row r="93" spans="1:4" ht="13.5" customHeight="1">
      <c r="A93" s="31"/>
      <c r="B93" s="33"/>
      <c r="C93" s="23">
        <v>46</v>
      </c>
      <c r="D93" s="23">
        <v>60</v>
      </c>
    </row>
    <row r="94" spans="1:4" ht="14.25" customHeight="1">
      <c r="A94" s="31"/>
      <c r="B94" s="33"/>
      <c r="C94" s="23">
        <v>47</v>
      </c>
      <c r="D94" s="23">
        <v>15</v>
      </c>
    </row>
    <row r="95" spans="1:4" ht="14.25" customHeight="1">
      <c r="A95" s="31"/>
      <c r="B95" s="33"/>
      <c r="C95" s="23">
        <v>48</v>
      </c>
      <c r="D95" s="23">
        <v>140</v>
      </c>
    </row>
    <row r="96" spans="1:4" ht="15" customHeight="1">
      <c r="A96" s="31"/>
      <c r="B96" s="33"/>
      <c r="C96" s="23">
        <v>49</v>
      </c>
      <c r="D96" s="23">
        <v>195</v>
      </c>
    </row>
    <row r="97" spans="1:4" ht="15" customHeight="1">
      <c r="A97" s="31"/>
      <c r="B97" s="33"/>
      <c r="C97" s="23">
        <v>50</v>
      </c>
      <c r="D97" s="23">
        <v>10</v>
      </c>
    </row>
    <row r="98" spans="1:4" ht="15" customHeight="1">
      <c r="A98" s="31"/>
      <c r="B98" s="33"/>
      <c r="C98" s="23">
        <v>51</v>
      </c>
      <c r="D98" s="23">
        <v>10</v>
      </c>
    </row>
    <row r="99" spans="1:4" ht="15" customHeight="1">
      <c r="A99" s="31"/>
      <c r="B99" s="33"/>
      <c r="C99" s="23">
        <v>52</v>
      </c>
      <c r="D99" s="23">
        <v>10</v>
      </c>
    </row>
    <row r="100" spans="1:4" ht="15" customHeight="1">
      <c r="A100" s="31"/>
      <c r="B100" s="34"/>
      <c r="C100" s="23">
        <v>56</v>
      </c>
      <c r="D100" s="23">
        <v>30</v>
      </c>
    </row>
    <row r="101" spans="1:4" ht="14.25" customHeight="1">
      <c r="A101" s="31"/>
      <c r="B101" s="23" t="s">
        <v>12</v>
      </c>
      <c r="C101" s="23"/>
      <c r="D101" s="23">
        <v>710</v>
      </c>
    </row>
    <row r="102" spans="1:4" ht="19.5" customHeight="1">
      <c r="A102" s="31" t="s">
        <v>33</v>
      </c>
      <c r="B102" s="31" t="s">
        <v>14</v>
      </c>
      <c r="C102" s="23">
        <v>70</v>
      </c>
      <c r="D102" s="23">
        <v>30</v>
      </c>
    </row>
    <row r="103" spans="1:4" ht="19.5" customHeight="1">
      <c r="A103" s="31"/>
      <c r="B103" s="31"/>
      <c r="C103" s="23">
        <v>71</v>
      </c>
      <c r="D103" s="23">
        <v>6</v>
      </c>
    </row>
    <row r="104" spans="1:4" ht="19.5" customHeight="1">
      <c r="A104" s="31"/>
      <c r="B104" s="31"/>
      <c r="C104" s="23">
        <v>73</v>
      </c>
      <c r="D104" s="23">
        <v>30</v>
      </c>
    </row>
    <row r="105" spans="1:4" ht="14.25" customHeight="1">
      <c r="A105" s="31"/>
      <c r="B105" s="31" t="s">
        <v>6</v>
      </c>
      <c r="C105" s="23">
        <v>44</v>
      </c>
      <c r="D105" s="23">
        <v>209</v>
      </c>
    </row>
    <row r="106" spans="1:4" ht="14.25" customHeight="1">
      <c r="A106" s="31"/>
      <c r="B106" s="31"/>
      <c r="C106" s="23">
        <v>45</v>
      </c>
      <c r="D106" s="23">
        <v>81</v>
      </c>
    </row>
    <row r="107" spans="1:4" ht="14.25" customHeight="1">
      <c r="A107" s="31"/>
      <c r="B107" s="31"/>
      <c r="C107" s="23">
        <v>46</v>
      </c>
      <c r="D107" s="23">
        <v>63</v>
      </c>
    </row>
    <row r="108" spans="1:4" ht="14.25" customHeight="1">
      <c r="A108" s="31"/>
      <c r="B108" s="31"/>
      <c r="C108" s="23">
        <v>47</v>
      </c>
      <c r="D108" s="23">
        <v>141</v>
      </c>
    </row>
    <row r="109" spans="1:4" ht="14.25" customHeight="1">
      <c r="A109" s="31"/>
      <c r="B109" s="31"/>
      <c r="C109" s="23">
        <v>48</v>
      </c>
      <c r="D109" s="23">
        <v>73</v>
      </c>
    </row>
    <row r="110" spans="1:4" ht="14.25" customHeight="1">
      <c r="A110" s="31"/>
      <c r="B110" s="31"/>
      <c r="C110" s="23">
        <v>49</v>
      </c>
      <c r="D110" s="23">
        <v>29</v>
      </c>
    </row>
    <row r="111" spans="1:4" ht="14.25" customHeight="1">
      <c r="A111" s="31"/>
      <c r="B111" s="23"/>
      <c r="C111" s="23">
        <v>50</v>
      </c>
      <c r="D111" s="23">
        <v>2</v>
      </c>
    </row>
    <row r="112" spans="1:4" ht="14.25" customHeight="1">
      <c r="A112" s="31"/>
      <c r="B112" s="23"/>
      <c r="C112" s="23">
        <v>51</v>
      </c>
      <c r="D112" s="23">
        <v>1</v>
      </c>
    </row>
    <row r="113" spans="1:4" ht="14.25" customHeight="1">
      <c r="A113" s="31"/>
      <c r="B113" s="23"/>
      <c r="C113" s="23">
        <v>52</v>
      </c>
      <c r="D113" s="23">
        <v>1</v>
      </c>
    </row>
    <row r="114" spans="1:4" ht="13.5" customHeight="1">
      <c r="A114" s="31"/>
      <c r="B114" s="23" t="s">
        <v>12</v>
      </c>
      <c r="C114" s="23"/>
      <c r="D114" s="23">
        <v>666</v>
      </c>
    </row>
    <row r="115" spans="1:4" ht="19.5" customHeight="1">
      <c r="A115" s="31" t="s">
        <v>35</v>
      </c>
      <c r="B115" s="31" t="s">
        <v>14</v>
      </c>
      <c r="C115" s="23">
        <v>70</v>
      </c>
      <c r="D115" s="23">
        <v>10</v>
      </c>
    </row>
    <row r="116" spans="1:4" ht="18" customHeight="1">
      <c r="A116" s="31"/>
      <c r="B116" s="31"/>
      <c r="C116" s="23">
        <v>72</v>
      </c>
      <c r="D116" s="23">
        <v>15</v>
      </c>
    </row>
    <row r="117" spans="1:4" ht="20.25" customHeight="1">
      <c r="A117" s="31"/>
      <c r="B117" s="31"/>
      <c r="C117" s="23">
        <v>73</v>
      </c>
      <c r="D117" s="23">
        <v>25</v>
      </c>
    </row>
    <row r="118" spans="1:4" ht="26.25" customHeight="1">
      <c r="A118" s="31"/>
      <c r="B118" s="23" t="s">
        <v>12</v>
      </c>
      <c r="C118" s="23"/>
      <c r="D118" s="23">
        <v>50</v>
      </c>
    </row>
    <row r="119" spans="1:4" ht="33" customHeight="1">
      <c r="A119" s="23" t="s">
        <v>20</v>
      </c>
      <c r="B119" s="23"/>
      <c r="C119" s="23"/>
      <c r="D119" s="16">
        <v>9202</v>
      </c>
    </row>
  </sheetData>
  <autoFilter ref="A3:D119"/>
  <mergeCells count="35">
    <mergeCell ref="A55:A57"/>
    <mergeCell ref="B55:B56"/>
    <mergeCell ref="A1:D1"/>
    <mergeCell ref="A2:A3"/>
    <mergeCell ref="B2:B3"/>
    <mergeCell ref="C2:C3"/>
    <mergeCell ref="D2:D3"/>
    <mergeCell ref="A4:A25"/>
    <mergeCell ref="B9:B15"/>
    <mergeCell ref="B16:B17"/>
    <mergeCell ref="B18:B20"/>
    <mergeCell ref="B22:B23"/>
    <mergeCell ref="A26:A45"/>
    <mergeCell ref="B26:B44"/>
    <mergeCell ref="A46:A54"/>
    <mergeCell ref="B47:B48"/>
    <mergeCell ref="B50:B52"/>
    <mergeCell ref="A58:A63"/>
    <mergeCell ref="B58:B62"/>
    <mergeCell ref="A64:A65"/>
    <mergeCell ref="A66:A79"/>
    <mergeCell ref="B66:B68"/>
    <mergeCell ref="B69:B70"/>
    <mergeCell ref="B71:B77"/>
    <mergeCell ref="A80:A85"/>
    <mergeCell ref="B80:B82"/>
    <mergeCell ref="A86:A90"/>
    <mergeCell ref="B88:B89"/>
    <mergeCell ref="A91:A101"/>
    <mergeCell ref="B91:B100"/>
    <mergeCell ref="A102:A114"/>
    <mergeCell ref="B102:B104"/>
    <mergeCell ref="B105:B110"/>
    <mergeCell ref="A115:A118"/>
    <mergeCell ref="B115:B117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ax="3" man="1"/>
    <brk id="10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2025 год</vt:lpstr>
      <vt:lpstr>протокол от 27.02.2025 № 3</vt:lpstr>
      <vt:lpstr>протокол от 27.03.2025 № 4</vt:lpstr>
      <vt:lpstr>протокол от 28.04.2025 № 6</vt:lpstr>
      <vt:lpstr>протокол от 30.06.2025 № 8</vt:lpstr>
      <vt:lpstr>протокол от 29.07.2025 № 9</vt:lpstr>
      <vt:lpstr>протокол от 27.08.2025 № 10</vt:lpstr>
      <vt:lpstr>'2025 год'!Область_печати</vt:lpstr>
      <vt:lpstr>'протокол от 27.02.2025 № 3'!Область_печати</vt:lpstr>
      <vt:lpstr>'протокол от 27.03.2025 № 4'!Область_печати</vt:lpstr>
      <vt:lpstr>'протокол от 27.08.2025 № 10'!Область_печати</vt:lpstr>
      <vt:lpstr>'протокол от 28.04.2025 № 6'!Область_печати</vt:lpstr>
      <vt:lpstr>'протокол от 29.07.2025 № 9'!Область_печати</vt:lpstr>
      <vt:lpstr>'протокол от 30.06.2025 №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Филатов Василий Викторович</dc:creator>
  <cp:lastModifiedBy>Шибанова Елена Петровна</cp:lastModifiedBy>
  <cp:lastPrinted>2024-12-28T13:49:12Z</cp:lastPrinted>
  <dcterms:created xsi:type="dcterms:W3CDTF">2006-09-16T00:00:00Z</dcterms:created>
  <dcterms:modified xsi:type="dcterms:W3CDTF">2025-08-29T06:33:05Z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DA6D843F56264D54BC099FA680637A62_12</vt:lpwstr>
  </property>
  <property fmtid="{D5CDD505-2E9C-101B-9397-08002B2CF9AE}" pid="3" name="KSOProductBuildVer">
    <vt:lpwstr>1049-12.2.0.13110</vt:lpwstr>
  </property>
</Properties>
</file>