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345" windowWidth="28830" windowHeight="13455" activeTab="2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</sheets>
  <definedNames>
    <definedName name="_xlnm._FilterDatabase" localSheetId="1" hidden="1">'протокол от 27.02.2026 №3'!$A$5:$EN$97</definedName>
    <definedName name="_xlnm._FilterDatabase" localSheetId="0" hidden="1">'протокол от 29.12.2025 № 17'!$A$5:$EF$97</definedName>
    <definedName name="_xlnm._FilterDatabase" localSheetId="2" hidden="1">'протокол от 30.03.2026 №4'!$A$5:$EI$97</definedName>
    <definedName name="_xlnm.Print_Titles" localSheetId="1">'протокол от 27.02.2026 №3'!$A:$A,'протокол от 27.02.2026 №3'!$3:$5</definedName>
    <definedName name="_xlnm.Print_Titles" localSheetId="0">'протокол от 29.12.2025 № 17'!$A:$A,'протокол от 29.12.2025 № 17'!$3:$5</definedName>
    <definedName name="_xlnm.Print_Titles" localSheetId="2">'протокол от 30.03.2026 №4'!$A:$A,'протокол от 30.03.2026 №4'!$3:$5</definedName>
    <definedName name="_xlnm.Print_Area" localSheetId="1">'протокол от 27.02.2026 №3'!$A$1:$EC$97</definedName>
    <definedName name="_xlnm.Print_Area" localSheetId="0">'протокол от 29.12.2025 № 17'!$A$1:$EC$97</definedName>
    <definedName name="_xlnm.Print_Area" localSheetId="2">'протокол от 30.03.2026 №4'!$A$1:$EC$97</definedName>
  </definedNames>
  <calcPr calcId="145621"/>
</workbook>
</file>

<file path=xl/calcChain.xml><?xml version="1.0" encoding="utf-8"?>
<calcChain xmlns="http://schemas.openxmlformats.org/spreadsheetml/2006/main">
  <c r="EC97" i="4" l="1"/>
  <c r="EB97" i="4"/>
  <c r="DZ97" i="4"/>
  <c r="DY97" i="4"/>
  <c r="DW97" i="4"/>
  <c r="DV97" i="4"/>
  <c r="DU97" i="4"/>
  <c r="DS97" i="4"/>
  <c r="DR97" i="4"/>
  <c r="DM97" i="4"/>
  <c r="DJ97" i="4"/>
  <c r="DG97" i="4"/>
  <c r="DF97" i="4"/>
  <c r="DA97" i="4"/>
  <c r="CZ97" i="4"/>
  <c r="CX97" i="4"/>
  <c r="CW97" i="4"/>
  <c r="CT97" i="4"/>
  <c r="CQ97" i="4"/>
  <c r="CN97" i="4"/>
  <c r="CL97" i="4" s="1"/>
  <c r="CM97" i="4"/>
  <c r="CK97" i="4"/>
  <c r="CE97" i="4"/>
  <c r="CD97" i="4"/>
  <c r="CB97" i="4"/>
  <c r="CA97" i="4"/>
  <c r="BY97" i="4"/>
  <c r="BU97" i="4"/>
  <c r="BT97" i="4"/>
  <c r="BP97" i="4"/>
  <c r="BM97" i="4"/>
  <c r="BJ97" i="4"/>
  <c r="BI97" i="4"/>
  <c r="BG97" i="4"/>
  <c r="BD97" i="4"/>
  <c r="BC97" i="4"/>
  <c r="BB97" i="4" s="1"/>
  <c r="BA97" i="4"/>
  <c r="AZ97" i="4"/>
  <c r="AX97" i="4"/>
  <c r="AW97" i="4"/>
  <c r="AV97" i="4"/>
  <c r="AU97" i="4"/>
  <c r="AR97" i="4"/>
  <c r="AO97" i="4"/>
  <c r="AL97" i="4"/>
  <c r="AJ97" i="4" s="1"/>
  <c r="AK97" i="4"/>
  <c r="AI97" i="4"/>
  <c r="AH97" i="4"/>
  <c r="AG97" i="4"/>
  <c r="AF97" i="4"/>
  <c r="AD97" i="4"/>
  <c r="AC97" i="4"/>
  <c r="AA97" i="4"/>
  <c r="Y97" i="4" s="1"/>
  <c r="Z97" i="4"/>
  <c r="W97" i="4"/>
  <c r="V97" i="4"/>
  <c r="U97" i="4"/>
  <c r="T97" i="4"/>
  <c r="S97" i="4"/>
  <c r="R97" i="4"/>
  <c r="Q97" i="4"/>
  <c r="P97" i="4"/>
  <c r="N97" i="4"/>
  <c r="M97" i="4"/>
  <c r="K97" i="4"/>
  <c r="J97" i="4"/>
  <c r="I97" i="4"/>
  <c r="H97" i="4"/>
  <c r="G97" i="4"/>
  <c r="F97" i="4"/>
  <c r="C97" i="4"/>
  <c r="EA96" i="4"/>
  <c r="DT96" i="4"/>
  <c r="DK96" i="4"/>
  <c r="DH96" i="4"/>
  <c r="DE96" i="4"/>
  <c r="DD96" i="4"/>
  <c r="DB96" i="4" s="1"/>
  <c r="DC96" i="4"/>
  <c r="CY96" i="4"/>
  <c r="CV96" i="4"/>
  <c r="CR96" i="4"/>
  <c r="CO96" i="4"/>
  <c r="CL96" i="4"/>
  <c r="CI96" i="4"/>
  <c r="CF96" i="4"/>
  <c r="CC96" i="4"/>
  <c r="BZ96" i="4"/>
  <c r="BW96" i="4"/>
  <c r="BR96" i="4"/>
  <c r="BN96" i="4"/>
  <c r="BK96" i="4"/>
  <c r="BH96" i="4"/>
  <c r="BE96" i="4"/>
  <c r="BB96" i="4"/>
  <c r="AY96" i="4"/>
  <c r="AP96" i="4"/>
  <c r="AM96" i="4"/>
  <c r="AJ96" i="4"/>
  <c r="AE96" i="4"/>
  <c r="AB96" i="4"/>
  <c r="Y96" i="4"/>
  <c r="X96" i="4" s="1"/>
  <c r="O96" i="4"/>
  <c r="DP96" i="4" s="1"/>
  <c r="B96" i="4"/>
  <c r="DO96" i="4" s="1"/>
  <c r="EA95" i="4"/>
  <c r="DT95" i="4"/>
  <c r="DK95" i="4"/>
  <c r="DH95" i="4"/>
  <c r="DE95" i="4"/>
  <c r="DD95" i="4"/>
  <c r="DC95" i="4"/>
  <c r="CY95" i="4"/>
  <c r="CV95" i="4"/>
  <c r="CR95" i="4"/>
  <c r="CO95" i="4"/>
  <c r="CL95" i="4"/>
  <c r="CI95" i="4"/>
  <c r="CF95" i="4"/>
  <c r="CC95" i="4"/>
  <c r="BZ95" i="4"/>
  <c r="BW95" i="4"/>
  <c r="BR95" i="4"/>
  <c r="BN95" i="4"/>
  <c r="BK95" i="4"/>
  <c r="BH95" i="4"/>
  <c r="BE95" i="4"/>
  <c r="BB95" i="4"/>
  <c r="AY95" i="4"/>
  <c r="AP95" i="4"/>
  <c r="AM95" i="4"/>
  <c r="AJ95" i="4"/>
  <c r="AE95" i="4"/>
  <c r="AB95" i="4"/>
  <c r="Y95" i="4"/>
  <c r="X95" i="4" s="1"/>
  <c r="O95" i="4"/>
  <c r="DP95" i="4" s="1"/>
  <c r="B95" i="4"/>
  <c r="DO95" i="4" s="1"/>
  <c r="EA94" i="4"/>
  <c r="DX94" i="4"/>
  <c r="DT94" i="4"/>
  <c r="DQ94" i="4"/>
  <c r="DK94" i="4"/>
  <c r="DH94" i="4"/>
  <c r="DE94" i="4"/>
  <c r="DD94" i="4"/>
  <c r="DB94" i="4" s="1"/>
  <c r="DC94" i="4"/>
  <c r="CY94" i="4"/>
  <c r="CV94" i="4"/>
  <c r="CR94" i="4"/>
  <c r="CO94" i="4"/>
  <c r="CL94" i="4"/>
  <c r="CI94" i="4"/>
  <c r="CF94" i="4"/>
  <c r="CC94" i="4"/>
  <c r="BZ94" i="4"/>
  <c r="BW94" i="4"/>
  <c r="BR94" i="4"/>
  <c r="BN94" i="4"/>
  <c r="BK94" i="4"/>
  <c r="BH94" i="4"/>
  <c r="BE94" i="4"/>
  <c r="AS94" i="4" s="1"/>
  <c r="BB94" i="4"/>
  <c r="AY94" i="4"/>
  <c r="AP94" i="4"/>
  <c r="AM94" i="4"/>
  <c r="AJ94" i="4"/>
  <c r="AE94" i="4"/>
  <c r="AB94" i="4"/>
  <c r="Y94" i="4"/>
  <c r="O94" i="4"/>
  <c r="B94" i="4"/>
  <c r="DO94" i="4" s="1"/>
  <c r="EA93" i="4"/>
  <c r="DX93" i="4"/>
  <c r="DT93" i="4"/>
  <c r="DQ93" i="4"/>
  <c r="DK93" i="4"/>
  <c r="DH93" i="4"/>
  <c r="DE93" i="4"/>
  <c r="DD93" i="4"/>
  <c r="DC93" i="4"/>
  <c r="CY93" i="4"/>
  <c r="CV93" i="4"/>
  <c r="CS93" i="4"/>
  <c r="CR93" i="4" s="1"/>
  <c r="CP93" i="4"/>
  <c r="CO93" i="4" s="1"/>
  <c r="CL93" i="4"/>
  <c r="CJ93" i="4"/>
  <c r="CJ97" i="4" s="1"/>
  <c r="CG93" i="4"/>
  <c r="CG97" i="4" s="1"/>
  <c r="CC93" i="4"/>
  <c r="BZ93" i="4"/>
  <c r="BW93" i="4"/>
  <c r="BS93" i="4"/>
  <c r="BS97" i="4" s="1"/>
  <c r="BR97" i="4" s="1"/>
  <c r="BO93" i="4"/>
  <c r="BN93" i="4"/>
  <c r="BL93" i="4"/>
  <c r="BL97" i="4" s="1"/>
  <c r="BK97" i="4" s="1"/>
  <c r="BH93" i="4"/>
  <c r="BF93" i="4"/>
  <c r="BF97" i="4" s="1"/>
  <c r="BE97" i="4" s="1"/>
  <c r="BB93" i="4"/>
  <c r="AY93" i="4"/>
  <c r="AT93" i="4"/>
  <c r="AQ93" i="4"/>
  <c r="AQ97" i="4" s="1"/>
  <c r="AP97" i="4" s="1"/>
  <c r="AN93" i="4"/>
  <c r="AM93" i="4" s="1"/>
  <c r="AJ93" i="4"/>
  <c r="AE93" i="4"/>
  <c r="AB93" i="4"/>
  <c r="X93" i="4" s="1"/>
  <c r="Y93" i="4"/>
  <c r="O93" i="4"/>
  <c r="DP93" i="4" s="1"/>
  <c r="B93" i="4"/>
  <c r="EA92" i="4"/>
  <c r="DK92" i="4"/>
  <c r="DH92" i="4"/>
  <c r="DE92" i="4"/>
  <c r="DD92" i="4"/>
  <c r="DC92" i="4"/>
  <c r="CY92" i="4"/>
  <c r="CV92" i="4"/>
  <c r="CR92" i="4"/>
  <c r="CO92" i="4"/>
  <c r="CL92" i="4"/>
  <c r="CI92" i="4"/>
  <c r="CF92" i="4"/>
  <c r="CC92" i="4"/>
  <c r="BZ92" i="4"/>
  <c r="BW92" i="4"/>
  <c r="BR92" i="4"/>
  <c r="BN92" i="4"/>
  <c r="BK92" i="4"/>
  <c r="BH92" i="4"/>
  <c r="BE92" i="4"/>
  <c r="BB92" i="4"/>
  <c r="AY92" i="4"/>
  <c r="AP92" i="4"/>
  <c r="AM92" i="4"/>
  <c r="AJ92" i="4"/>
  <c r="AE92" i="4"/>
  <c r="AB92" i="4"/>
  <c r="Y92" i="4"/>
  <c r="O92" i="4"/>
  <c r="B92" i="4"/>
  <c r="DO92" i="4" s="1"/>
  <c r="EA91" i="4"/>
  <c r="DX91" i="4"/>
  <c r="DT91" i="4"/>
  <c r="DQ91" i="4"/>
  <c r="DK91" i="4"/>
  <c r="DH91" i="4"/>
  <c r="DE91" i="4"/>
  <c r="DD91" i="4"/>
  <c r="DB91" i="4" s="1"/>
  <c r="DC91" i="4"/>
  <c r="CY91" i="4"/>
  <c r="CV91" i="4"/>
  <c r="CR91" i="4"/>
  <c r="CO91" i="4"/>
  <c r="CL91" i="4"/>
  <c r="CI91" i="4"/>
  <c r="CF91" i="4"/>
  <c r="CC91" i="4"/>
  <c r="BZ91" i="4"/>
  <c r="BW91" i="4"/>
  <c r="BR91" i="4"/>
  <c r="BN91" i="4"/>
  <c r="BK91" i="4"/>
  <c r="BH91" i="4"/>
  <c r="BE91" i="4"/>
  <c r="BB91" i="4"/>
  <c r="AY91" i="4"/>
  <c r="AP91" i="4"/>
  <c r="AM91" i="4"/>
  <c r="AJ91" i="4"/>
  <c r="AE91" i="4"/>
  <c r="AB91" i="4"/>
  <c r="Y91" i="4"/>
  <c r="O91" i="4"/>
  <c r="DP91" i="4" s="1"/>
  <c r="B91" i="4"/>
  <c r="DO91" i="4" s="1"/>
  <c r="EA90" i="4"/>
  <c r="DX90" i="4"/>
  <c r="DT90" i="4"/>
  <c r="DQ90" i="4"/>
  <c r="DL90" i="4"/>
  <c r="DL97" i="4" s="1"/>
  <c r="DK97" i="4" s="1"/>
  <c r="DH90" i="4"/>
  <c r="DE90" i="4"/>
  <c r="DD90" i="4"/>
  <c r="DC90" i="4"/>
  <c r="CY90" i="4"/>
  <c r="CV90" i="4"/>
  <c r="CR90" i="4"/>
  <c r="CO90" i="4"/>
  <c r="CL90" i="4"/>
  <c r="CI90" i="4"/>
  <c r="CF90" i="4"/>
  <c r="CC90" i="4"/>
  <c r="BZ90" i="4"/>
  <c r="BW90" i="4"/>
  <c r="BR90" i="4"/>
  <c r="BN90" i="4"/>
  <c r="BK90" i="4"/>
  <c r="BH90" i="4"/>
  <c r="BE90" i="4"/>
  <c r="BB90" i="4"/>
  <c r="AY90" i="4"/>
  <c r="AP90" i="4"/>
  <c r="AM90" i="4"/>
  <c r="AJ90" i="4"/>
  <c r="AE90" i="4"/>
  <c r="AB90" i="4"/>
  <c r="Y90" i="4"/>
  <c r="O90" i="4"/>
  <c r="E90" i="4"/>
  <c r="E97" i="4" s="1"/>
  <c r="D90" i="4"/>
  <c r="D97" i="4" s="1"/>
  <c r="EA89" i="4"/>
  <c r="DX89" i="4"/>
  <c r="DT89" i="4"/>
  <c r="DQ89" i="4"/>
  <c r="DK89" i="4"/>
  <c r="DH89" i="4"/>
  <c r="DE89" i="4"/>
  <c r="DD89" i="4"/>
  <c r="DB89" i="4" s="1"/>
  <c r="DC89" i="4"/>
  <c r="CY89" i="4"/>
  <c r="CV89" i="4"/>
  <c r="CU89" i="4" s="1"/>
  <c r="CR89" i="4"/>
  <c r="CO89" i="4"/>
  <c r="CL89" i="4"/>
  <c r="CI89" i="4"/>
  <c r="CF89" i="4"/>
  <c r="CC89" i="4"/>
  <c r="BZ89" i="4"/>
  <c r="BW89" i="4"/>
  <c r="BR89" i="4"/>
  <c r="BN89" i="4"/>
  <c r="BK89" i="4"/>
  <c r="BH89" i="4"/>
  <c r="BE89" i="4"/>
  <c r="BB89" i="4"/>
  <c r="AY89" i="4"/>
  <c r="AP89" i="4"/>
  <c r="AM89" i="4"/>
  <c r="AJ89" i="4"/>
  <c r="AE89" i="4"/>
  <c r="AB89" i="4"/>
  <c r="Y89" i="4"/>
  <c r="O89" i="4"/>
  <c r="B89" i="4"/>
  <c r="DO89" i="4" s="1"/>
  <c r="EA88" i="4"/>
  <c r="DX88" i="4"/>
  <c r="DT88" i="4"/>
  <c r="DQ88" i="4"/>
  <c r="DK88" i="4"/>
  <c r="DH88" i="4"/>
  <c r="DE88" i="4"/>
  <c r="DD88" i="4"/>
  <c r="DC88" i="4"/>
  <c r="CY88" i="4"/>
  <c r="CV88" i="4"/>
  <c r="CR88" i="4"/>
  <c r="CO88" i="4"/>
  <c r="CL88" i="4"/>
  <c r="CI88" i="4"/>
  <c r="CF88" i="4"/>
  <c r="CC88" i="4"/>
  <c r="BZ88" i="4"/>
  <c r="BW88" i="4"/>
  <c r="BR88" i="4"/>
  <c r="BN88" i="4"/>
  <c r="BK88" i="4"/>
  <c r="BH88" i="4"/>
  <c r="BE88" i="4"/>
  <c r="BB88" i="4"/>
  <c r="AY88" i="4"/>
  <c r="AP88" i="4"/>
  <c r="AM88" i="4"/>
  <c r="AJ88" i="4"/>
  <c r="AE88" i="4"/>
  <c r="AB88" i="4"/>
  <c r="Y88" i="4"/>
  <c r="O88" i="4"/>
  <c r="DP88" i="4" s="1"/>
  <c r="B88" i="4"/>
  <c r="DO88" i="4" s="1"/>
  <c r="DN88" i="4" s="1"/>
  <c r="DK87" i="4"/>
  <c r="DH87" i="4"/>
  <c r="DE87" i="4"/>
  <c r="DD87" i="4"/>
  <c r="DB87" i="4" s="1"/>
  <c r="DC87" i="4"/>
  <c r="CY87" i="4"/>
  <c r="CV87" i="4"/>
  <c r="CU87" i="4" s="1"/>
  <c r="CR87" i="4"/>
  <c r="CO87" i="4"/>
  <c r="CL87" i="4"/>
  <c r="CI87" i="4"/>
  <c r="CF87" i="4"/>
  <c r="CC87" i="4"/>
  <c r="BZ87" i="4"/>
  <c r="BW87" i="4"/>
  <c r="BR87" i="4"/>
  <c r="BQ87" i="4" s="1"/>
  <c r="BN87" i="4"/>
  <c r="BK87" i="4"/>
  <c r="BH87" i="4"/>
  <c r="BE87" i="4"/>
  <c r="BB87" i="4"/>
  <c r="AY87" i="4"/>
  <c r="AP87" i="4"/>
  <c r="AM87" i="4"/>
  <c r="AJ87" i="4"/>
  <c r="AE87" i="4"/>
  <c r="AB87" i="4"/>
  <c r="Y87" i="4"/>
  <c r="O87" i="4"/>
  <c r="B87" i="4"/>
  <c r="DO87" i="4" s="1"/>
  <c r="EA86" i="4"/>
  <c r="DT86" i="4"/>
  <c r="DK86" i="4"/>
  <c r="DH86" i="4"/>
  <c r="DE86" i="4"/>
  <c r="DD86" i="4"/>
  <c r="DB86" i="4" s="1"/>
  <c r="DC86" i="4"/>
  <c r="CY86" i="4"/>
  <c r="CV86" i="4"/>
  <c r="CU86" i="4" s="1"/>
  <c r="CR86" i="4"/>
  <c r="CO86" i="4"/>
  <c r="CL86" i="4"/>
  <c r="CI86" i="4"/>
  <c r="CF86" i="4"/>
  <c r="CC86" i="4"/>
  <c r="BZ86" i="4"/>
  <c r="BW86" i="4"/>
  <c r="BR86" i="4"/>
  <c r="BN86" i="4"/>
  <c r="BK86" i="4"/>
  <c r="BH86" i="4"/>
  <c r="BE86" i="4"/>
  <c r="BB86" i="4"/>
  <c r="AY86" i="4"/>
  <c r="AP86" i="4"/>
  <c r="AM86" i="4"/>
  <c r="AJ86" i="4"/>
  <c r="AE86" i="4"/>
  <c r="AB86" i="4"/>
  <c r="Y86" i="4"/>
  <c r="X86" i="4" s="1"/>
  <c r="O86" i="4"/>
  <c r="B86" i="4"/>
  <c r="DO86" i="4" s="1"/>
  <c r="EA85" i="4"/>
  <c r="DK85" i="4"/>
  <c r="DH85" i="4"/>
  <c r="DE85" i="4"/>
  <c r="DD85" i="4"/>
  <c r="DC85" i="4"/>
  <c r="CY85" i="4"/>
  <c r="CV85" i="4"/>
  <c r="CR85" i="4"/>
  <c r="CO85" i="4"/>
  <c r="CL85" i="4"/>
  <c r="CI85" i="4"/>
  <c r="CF85" i="4"/>
  <c r="CC85" i="4"/>
  <c r="BZ85" i="4"/>
  <c r="BW85" i="4"/>
  <c r="BR85" i="4"/>
  <c r="BN85" i="4"/>
  <c r="BK85" i="4"/>
  <c r="BH85" i="4"/>
  <c r="BE85" i="4"/>
  <c r="BB85" i="4"/>
  <c r="AY85" i="4"/>
  <c r="AP85" i="4"/>
  <c r="AM85" i="4"/>
  <c r="AJ85" i="4"/>
  <c r="AE85" i="4"/>
  <c r="AB85" i="4"/>
  <c r="Y85" i="4"/>
  <c r="O85" i="4"/>
  <c r="B85" i="4"/>
  <c r="EA84" i="4"/>
  <c r="DK84" i="4"/>
  <c r="DH84" i="4"/>
  <c r="DE84" i="4"/>
  <c r="DD84" i="4"/>
  <c r="DC84" i="4"/>
  <c r="CY84" i="4"/>
  <c r="CV84" i="4"/>
  <c r="CR84" i="4"/>
  <c r="CO84" i="4"/>
  <c r="CL84" i="4"/>
  <c r="CI84" i="4"/>
  <c r="CF84" i="4"/>
  <c r="CC84" i="4"/>
  <c r="BZ84" i="4"/>
  <c r="BW84" i="4"/>
  <c r="BR84" i="4"/>
  <c r="BN84" i="4"/>
  <c r="BK84" i="4"/>
  <c r="BH84" i="4"/>
  <c r="BE84" i="4"/>
  <c r="BB84" i="4"/>
  <c r="AY84" i="4"/>
  <c r="AP84" i="4"/>
  <c r="AM84" i="4"/>
  <c r="AJ84" i="4"/>
  <c r="AE84" i="4"/>
  <c r="AB84" i="4"/>
  <c r="Y84" i="4"/>
  <c r="O84" i="4"/>
  <c r="DP84" i="4" s="1"/>
  <c r="B84" i="4"/>
  <c r="DO84" i="4" s="1"/>
  <c r="EA83" i="4"/>
  <c r="DK83" i="4"/>
  <c r="DH83" i="4"/>
  <c r="DE83" i="4"/>
  <c r="DD83" i="4"/>
  <c r="DC83" i="4"/>
  <c r="DB83" i="4"/>
  <c r="CY83" i="4"/>
  <c r="CV83" i="4"/>
  <c r="CR83" i="4"/>
  <c r="CO83" i="4"/>
  <c r="CL83" i="4"/>
  <c r="CI83" i="4"/>
  <c r="CF83" i="4"/>
  <c r="CC83" i="4"/>
  <c r="BZ83" i="4"/>
  <c r="BW83" i="4"/>
  <c r="BR83" i="4"/>
  <c r="BN83" i="4"/>
  <c r="BK83" i="4"/>
  <c r="BH83" i="4"/>
  <c r="BE83" i="4"/>
  <c r="BB83" i="4"/>
  <c r="AY83" i="4"/>
  <c r="AP83" i="4"/>
  <c r="AM83" i="4"/>
  <c r="AJ83" i="4"/>
  <c r="AE83" i="4"/>
  <c r="AB83" i="4"/>
  <c r="Y83" i="4"/>
  <c r="O83" i="4"/>
  <c r="DP83" i="4" s="1"/>
  <c r="B83" i="4"/>
  <c r="DO83" i="4" s="1"/>
  <c r="EA82" i="4"/>
  <c r="DK82" i="4"/>
  <c r="DH82" i="4"/>
  <c r="DE82" i="4"/>
  <c r="DD82" i="4"/>
  <c r="DC82" i="4"/>
  <c r="CY82" i="4"/>
  <c r="CV82" i="4"/>
  <c r="CR82" i="4"/>
  <c r="CO82" i="4"/>
  <c r="CL82" i="4"/>
  <c r="CI82" i="4"/>
  <c r="CF82" i="4"/>
  <c r="CC82" i="4"/>
  <c r="BZ82" i="4"/>
  <c r="BW82" i="4"/>
  <c r="BR82" i="4"/>
  <c r="BN82" i="4"/>
  <c r="BK82" i="4"/>
  <c r="BH82" i="4"/>
  <c r="BE82" i="4"/>
  <c r="BB82" i="4"/>
  <c r="AY82" i="4"/>
  <c r="AP82" i="4"/>
  <c r="AM82" i="4"/>
  <c r="AJ82" i="4"/>
  <c r="AE82" i="4"/>
  <c r="AB82" i="4"/>
  <c r="X82" i="4" s="1"/>
  <c r="Y82" i="4"/>
  <c r="O82" i="4"/>
  <c r="DP82" i="4" s="1"/>
  <c r="B82" i="4"/>
  <c r="EA81" i="4"/>
  <c r="DX81" i="4"/>
  <c r="DT81" i="4"/>
  <c r="DQ81" i="4"/>
  <c r="DK81" i="4"/>
  <c r="DH81" i="4"/>
  <c r="DE81" i="4"/>
  <c r="DD81" i="4"/>
  <c r="DC81" i="4"/>
  <c r="CY81" i="4"/>
  <c r="CV81" i="4"/>
  <c r="CU81" i="4" s="1"/>
  <c r="CR81" i="4"/>
  <c r="CO81" i="4"/>
  <c r="CL81" i="4"/>
  <c r="CI81" i="4"/>
  <c r="CF81" i="4"/>
  <c r="CC81" i="4"/>
  <c r="BZ81" i="4"/>
  <c r="BW81" i="4"/>
  <c r="BR81" i="4"/>
  <c r="BN81" i="4"/>
  <c r="BK81" i="4"/>
  <c r="BH81" i="4"/>
  <c r="BE81" i="4"/>
  <c r="BB81" i="4"/>
  <c r="AY81" i="4"/>
  <c r="AP81" i="4"/>
  <c r="AM81" i="4"/>
  <c r="AJ81" i="4"/>
  <c r="AE81" i="4"/>
  <c r="AB81" i="4"/>
  <c r="Y81" i="4"/>
  <c r="O81" i="4"/>
  <c r="DP81" i="4" s="1"/>
  <c r="B81" i="4"/>
  <c r="EA80" i="4"/>
  <c r="DX80" i="4"/>
  <c r="DT80" i="4"/>
  <c r="DQ80" i="4"/>
  <c r="DK80" i="4"/>
  <c r="DH80" i="4"/>
  <c r="DE80" i="4"/>
  <c r="DD80" i="4"/>
  <c r="DC80" i="4"/>
  <c r="DB80" i="4" s="1"/>
  <c r="CY80" i="4"/>
  <c r="CV80" i="4"/>
  <c r="CR80" i="4"/>
  <c r="CO80" i="4"/>
  <c r="CL80" i="4"/>
  <c r="CI80" i="4"/>
  <c r="CF80" i="4"/>
  <c r="CC80" i="4"/>
  <c r="BZ80" i="4"/>
  <c r="BW80" i="4"/>
  <c r="BR80" i="4"/>
  <c r="BN80" i="4"/>
  <c r="BK80" i="4"/>
  <c r="BH80" i="4"/>
  <c r="BE80" i="4"/>
  <c r="BB80" i="4"/>
  <c r="AY80" i="4"/>
  <c r="AP80" i="4"/>
  <c r="AM80" i="4"/>
  <c r="AJ80" i="4"/>
  <c r="AE80" i="4"/>
  <c r="AB80" i="4"/>
  <c r="Y80" i="4"/>
  <c r="O80" i="4"/>
  <c r="DP80" i="4" s="1"/>
  <c r="B80" i="4"/>
  <c r="EA79" i="4"/>
  <c r="DX79" i="4"/>
  <c r="DT79" i="4"/>
  <c r="DQ79" i="4"/>
  <c r="DK79" i="4"/>
  <c r="DH79" i="4"/>
  <c r="DE79" i="4"/>
  <c r="DD79" i="4"/>
  <c r="DC79" i="4"/>
  <c r="DB79" i="4" s="1"/>
  <c r="CY79" i="4"/>
  <c r="CV79" i="4"/>
  <c r="CU79" i="4" s="1"/>
  <c r="CR79" i="4"/>
  <c r="CO79" i="4"/>
  <c r="CL79" i="4"/>
  <c r="CI79" i="4"/>
  <c r="CF79" i="4"/>
  <c r="CC79" i="4"/>
  <c r="BZ79" i="4"/>
  <c r="BW79" i="4"/>
  <c r="BR79" i="4"/>
  <c r="BN79" i="4"/>
  <c r="BK79" i="4"/>
  <c r="BH79" i="4"/>
  <c r="BE79" i="4"/>
  <c r="BB79" i="4"/>
  <c r="AY79" i="4"/>
  <c r="AP79" i="4"/>
  <c r="AM79" i="4"/>
  <c r="AJ79" i="4"/>
  <c r="AE79" i="4"/>
  <c r="AB79" i="4"/>
  <c r="Y79" i="4"/>
  <c r="O79" i="4"/>
  <c r="DP79" i="4" s="1"/>
  <c r="B79" i="4"/>
  <c r="EA78" i="4"/>
  <c r="DX78" i="4"/>
  <c r="DT78" i="4"/>
  <c r="DQ78" i="4"/>
  <c r="DK78" i="4"/>
  <c r="DH78" i="4"/>
  <c r="DE78" i="4"/>
  <c r="DD78" i="4"/>
  <c r="DC78" i="4"/>
  <c r="DB78" i="4" s="1"/>
  <c r="CY78" i="4"/>
  <c r="CV78" i="4"/>
  <c r="CU78" i="4" s="1"/>
  <c r="CR78" i="4"/>
  <c r="CO78" i="4"/>
  <c r="CL78" i="4"/>
  <c r="CI78" i="4"/>
  <c r="CF78" i="4"/>
  <c r="CC78" i="4"/>
  <c r="BZ78" i="4"/>
  <c r="BW78" i="4"/>
  <c r="BR78" i="4"/>
  <c r="BN78" i="4"/>
  <c r="BK78" i="4"/>
  <c r="BH78" i="4"/>
  <c r="BE78" i="4"/>
  <c r="BB78" i="4"/>
  <c r="AY78" i="4"/>
  <c r="AP78" i="4"/>
  <c r="AM78" i="4"/>
  <c r="AJ78" i="4"/>
  <c r="AE78" i="4"/>
  <c r="AB78" i="4"/>
  <c r="Y78" i="4"/>
  <c r="O78" i="4"/>
  <c r="DP78" i="4" s="1"/>
  <c r="B78" i="4"/>
  <c r="EA77" i="4"/>
  <c r="DX77" i="4"/>
  <c r="DT77" i="4"/>
  <c r="DQ77" i="4"/>
  <c r="DK77" i="4"/>
  <c r="DH77" i="4"/>
  <c r="DE77" i="4"/>
  <c r="DD77" i="4"/>
  <c r="DC77" i="4"/>
  <c r="CY77" i="4"/>
  <c r="CV77" i="4"/>
  <c r="CU77" i="4" s="1"/>
  <c r="CR77" i="4"/>
  <c r="CO77" i="4"/>
  <c r="CL77" i="4"/>
  <c r="CI77" i="4"/>
  <c r="CF77" i="4"/>
  <c r="CC77" i="4"/>
  <c r="BZ77" i="4"/>
  <c r="BW77" i="4"/>
  <c r="BR77" i="4"/>
  <c r="BN77" i="4"/>
  <c r="BK77" i="4"/>
  <c r="BH77" i="4"/>
  <c r="BE77" i="4"/>
  <c r="BB77" i="4"/>
  <c r="AY77" i="4"/>
  <c r="AP77" i="4"/>
  <c r="AM77" i="4"/>
  <c r="AJ77" i="4"/>
  <c r="AE77" i="4"/>
  <c r="AB77" i="4"/>
  <c r="Y77" i="4"/>
  <c r="O77" i="4"/>
  <c r="DP77" i="4" s="1"/>
  <c r="B77" i="4"/>
  <c r="EA76" i="4"/>
  <c r="DX76" i="4"/>
  <c r="DT76" i="4"/>
  <c r="DQ76" i="4"/>
  <c r="DK76" i="4"/>
  <c r="DH76" i="4"/>
  <c r="DE76" i="4"/>
  <c r="DD76" i="4"/>
  <c r="DC76" i="4"/>
  <c r="DB76" i="4" s="1"/>
  <c r="CY76" i="4"/>
  <c r="CV76" i="4"/>
  <c r="CU76" i="4" s="1"/>
  <c r="CR76" i="4"/>
  <c r="CO76" i="4"/>
  <c r="CL76" i="4"/>
  <c r="CI76" i="4"/>
  <c r="CF76" i="4"/>
  <c r="CC76" i="4"/>
  <c r="BZ76" i="4"/>
  <c r="BW76" i="4"/>
  <c r="BR76" i="4"/>
  <c r="BN76" i="4"/>
  <c r="BK76" i="4"/>
  <c r="BH76" i="4"/>
  <c r="BE76" i="4"/>
  <c r="BB76" i="4"/>
  <c r="AY76" i="4"/>
  <c r="AP76" i="4"/>
  <c r="AM76" i="4"/>
  <c r="AJ76" i="4"/>
  <c r="AE76" i="4"/>
  <c r="AB76" i="4"/>
  <c r="Y76" i="4"/>
  <c r="O76" i="4"/>
  <c r="DP76" i="4" s="1"/>
  <c r="B76" i="4"/>
  <c r="DO76" i="4" s="1"/>
  <c r="EA75" i="4"/>
  <c r="DT75" i="4"/>
  <c r="DQ75" i="4"/>
  <c r="DK75" i="4"/>
  <c r="DH75" i="4"/>
  <c r="DE75" i="4"/>
  <c r="DD75" i="4"/>
  <c r="DC75" i="4"/>
  <c r="CY75" i="4"/>
  <c r="CV75" i="4"/>
  <c r="CR75" i="4"/>
  <c r="CO75" i="4"/>
  <c r="CL75" i="4"/>
  <c r="CI75" i="4"/>
  <c r="CF75" i="4"/>
  <c r="CC75" i="4"/>
  <c r="BZ75" i="4"/>
  <c r="BW75" i="4"/>
  <c r="BR75" i="4"/>
  <c r="BN75" i="4"/>
  <c r="BK75" i="4"/>
  <c r="BH75" i="4"/>
  <c r="BE75" i="4"/>
  <c r="BB75" i="4"/>
  <c r="AY75" i="4"/>
  <c r="AP75" i="4"/>
  <c r="AM75" i="4"/>
  <c r="AJ75" i="4"/>
  <c r="AE75" i="4"/>
  <c r="AB75" i="4"/>
  <c r="Y75" i="4"/>
  <c r="O75" i="4"/>
  <c r="B75" i="4"/>
  <c r="DO75" i="4" s="1"/>
  <c r="EA74" i="4"/>
  <c r="DX74" i="4"/>
  <c r="DT74" i="4"/>
  <c r="DQ74" i="4"/>
  <c r="DK74" i="4"/>
  <c r="DH74" i="4"/>
  <c r="DE74" i="4"/>
  <c r="DD74" i="4"/>
  <c r="DC74" i="4"/>
  <c r="CY74" i="4"/>
  <c r="CV74" i="4"/>
  <c r="CR74" i="4"/>
  <c r="CO74" i="4"/>
  <c r="CL74" i="4"/>
  <c r="CI74" i="4"/>
  <c r="CF74" i="4"/>
  <c r="CC74" i="4"/>
  <c r="BZ74" i="4"/>
  <c r="BW74" i="4"/>
  <c r="BR74" i="4"/>
  <c r="BN74" i="4"/>
  <c r="BK74" i="4"/>
  <c r="BH74" i="4"/>
  <c r="BE74" i="4"/>
  <c r="BB74" i="4"/>
  <c r="AY74" i="4"/>
  <c r="AP74" i="4"/>
  <c r="AM74" i="4"/>
  <c r="AJ74" i="4"/>
  <c r="AE74" i="4"/>
  <c r="AB74" i="4"/>
  <c r="Y74" i="4"/>
  <c r="X74" i="4" s="1"/>
  <c r="O74" i="4"/>
  <c r="B74" i="4"/>
  <c r="EA73" i="4"/>
  <c r="DK73" i="4"/>
  <c r="DH73" i="4"/>
  <c r="DE73" i="4"/>
  <c r="DD73" i="4"/>
  <c r="DC73" i="4"/>
  <c r="DB73" i="4" s="1"/>
  <c r="CY73" i="4"/>
  <c r="CV73" i="4"/>
  <c r="CR73" i="4"/>
  <c r="CO73" i="4"/>
  <c r="CL73" i="4"/>
  <c r="CI73" i="4"/>
  <c r="CF73" i="4"/>
  <c r="CC73" i="4"/>
  <c r="BZ73" i="4"/>
  <c r="BW73" i="4"/>
  <c r="BR73" i="4"/>
  <c r="BN73" i="4"/>
  <c r="BK73" i="4"/>
  <c r="BH73" i="4"/>
  <c r="BE73" i="4"/>
  <c r="BB73" i="4"/>
  <c r="AY73" i="4"/>
  <c r="AP73" i="4"/>
  <c r="AM73" i="4"/>
  <c r="AJ73" i="4"/>
  <c r="AE73" i="4"/>
  <c r="AB73" i="4"/>
  <c r="Y73" i="4"/>
  <c r="X73" i="4" s="1"/>
  <c r="O73" i="4"/>
  <c r="DP73" i="4" s="1"/>
  <c r="B73" i="4"/>
  <c r="EA72" i="4"/>
  <c r="DK72" i="4"/>
  <c r="DH72" i="4"/>
  <c r="DE72" i="4"/>
  <c r="DD72" i="4"/>
  <c r="DC72" i="4"/>
  <c r="DB72" i="4"/>
  <c r="CY72" i="4"/>
  <c r="CV72" i="4"/>
  <c r="CR72" i="4"/>
  <c r="CO72" i="4"/>
  <c r="CL72" i="4"/>
  <c r="CI72" i="4"/>
  <c r="CF72" i="4"/>
  <c r="CC72" i="4"/>
  <c r="BZ72" i="4"/>
  <c r="BW72" i="4"/>
  <c r="BR72" i="4"/>
  <c r="BN72" i="4"/>
  <c r="BK72" i="4"/>
  <c r="BH72" i="4"/>
  <c r="BE72" i="4"/>
  <c r="BB72" i="4"/>
  <c r="AS72" i="4" s="1"/>
  <c r="AY72" i="4"/>
  <c r="AP72" i="4"/>
  <c r="AM72" i="4"/>
  <c r="AJ72" i="4"/>
  <c r="AE72" i="4"/>
  <c r="AB72" i="4"/>
  <c r="Y72" i="4"/>
  <c r="X72" i="4"/>
  <c r="O72" i="4"/>
  <c r="DP72" i="4" s="1"/>
  <c r="B72" i="4"/>
  <c r="EA71" i="4"/>
  <c r="DX71" i="4"/>
  <c r="DT71" i="4"/>
  <c r="DQ71" i="4"/>
  <c r="DK71" i="4"/>
  <c r="DH71" i="4"/>
  <c r="DE71" i="4"/>
  <c r="DD71" i="4"/>
  <c r="DC71" i="4"/>
  <c r="DB71" i="4"/>
  <c r="CY71" i="4"/>
  <c r="CV71" i="4"/>
  <c r="CR71" i="4"/>
  <c r="CO71" i="4"/>
  <c r="CL71" i="4"/>
  <c r="CI71" i="4"/>
  <c r="CF71" i="4"/>
  <c r="CC71" i="4"/>
  <c r="BZ71" i="4"/>
  <c r="BW71" i="4"/>
  <c r="BR71" i="4"/>
  <c r="BN71" i="4"/>
  <c r="BK71" i="4"/>
  <c r="BH71" i="4"/>
  <c r="BE71" i="4"/>
  <c r="BB71" i="4"/>
  <c r="AS71" i="4" s="1"/>
  <c r="AY71" i="4"/>
  <c r="AP71" i="4"/>
  <c r="AM71" i="4"/>
  <c r="AJ71" i="4"/>
  <c r="AE71" i="4"/>
  <c r="AB71" i="4"/>
  <c r="Y71" i="4"/>
  <c r="O71" i="4"/>
  <c r="DP71" i="4" s="1"/>
  <c r="B71" i="4"/>
  <c r="EA70" i="4"/>
  <c r="DX70" i="4"/>
  <c r="DT70" i="4"/>
  <c r="DQ70" i="4"/>
  <c r="DK70" i="4"/>
  <c r="DH70" i="4"/>
  <c r="DE70" i="4"/>
  <c r="DD70" i="4"/>
  <c r="DC70" i="4"/>
  <c r="CY70" i="4"/>
  <c r="CV70" i="4"/>
  <c r="CU70" i="4" s="1"/>
  <c r="CR70" i="4"/>
  <c r="CO70" i="4"/>
  <c r="CL70" i="4"/>
  <c r="CI70" i="4"/>
  <c r="CF70" i="4"/>
  <c r="CC70" i="4"/>
  <c r="BZ70" i="4"/>
  <c r="BW70" i="4"/>
  <c r="BR70" i="4"/>
  <c r="BN70" i="4"/>
  <c r="BK70" i="4"/>
  <c r="BH70" i="4"/>
  <c r="BE70" i="4"/>
  <c r="BB70" i="4"/>
  <c r="AY70" i="4"/>
  <c r="AP70" i="4"/>
  <c r="AM70" i="4"/>
  <c r="AJ70" i="4"/>
  <c r="AE70" i="4"/>
  <c r="AB70" i="4"/>
  <c r="Y70" i="4"/>
  <c r="O70" i="4"/>
  <c r="B70" i="4"/>
  <c r="DO70" i="4" s="1"/>
  <c r="EA69" i="4"/>
  <c r="DX69" i="4"/>
  <c r="DT69" i="4"/>
  <c r="DQ69" i="4"/>
  <c r="DK69" i="4"/>
  <c r="DH69" i="4"/>
  <c r="DE69" i="4"/>
  <c r="DD69" i="4"/>
  <c r="DC69" i="4"/>
  <c r="CY69" i="4"/>
  <c r="CV69" i="4"/>
  <c r="CR69" i="4"/>
  <c r="CO69" i="4"/>
  <c r="CL69" i="4"/>
  <c r="CI69" i="4"/>
  <c r="CF69" i="4"/>
  <c r="CC69" i="4"/>
  <c r="BZ69" i="4"/>
  <c r="BW69" i="4"/>
  <c r="BR69" i="4"/>
  <c r="BN69" i="4"/>
  <c r="BK69" i="4"/>
  <c r="BH69" i="4"/>
  <c r="BE69" i="4"/>
  <c r="BB69" i="4"/>
  <c r="AY69" i="4"/>
  <c r="AP69" i="4"/>
  <c r="AM69" i="4"/>
  <c r="AJ69" i="4"/>
  <c r="AE69" i="4"/>
  <c r="AB69" i="4"/>
  <c r="Y69" i="4"/>
  <c r="X69" i="4" s="1"/>
  <c r="O69" i="4"/>
  <c r="B69" i="4"/>
  <c r="EA68" i="4"/>
  <c r="DX68" i="4"/>
  <c r="DT68" i="4"/>
  <c r="DQ68" i="4"/>
  <c r="DK68" i="4"/>
  <c r="DH68" i="4"/>
  <c r="DE68" i="4"/>
  <c r="DD68" i="4"/>
  <c r="DC68" i="4"/>
  <c r="CY68" i="4"/>
  <c r="CV68" i="4"/>
  <c r="CU68" i="4" s="1"/>
  <c r="CR68" i="4"/>
  <c r="CO68" i="4"/>
  <c r="CL68" i="4"/>
  <c r="CI68" i="4"/>
  <c r="CF68" i="4"/>
  <c r="CC68" i="4"/>
  <c r="BZ68" i="4"/>
  <c r="BW68" i="4"/>
  <c r="BR68" i="4"/>
  <c r="BN68" i="4"/>
  <c r="BK68" i="4"/>
  <c r="BH68" i="4"/>
  <c r="BE68" i="4"/>
  <c r="BB68" i="4"/>
  <c r="AY68" i="4"/>
  <c r="AP68" i="4"/>
  <c r="AM68" i="4"/>
  <c r="AJ68" i="4"/>
  <c r="AE68" i="4"/>
  <c r="AB68" i="4"/>
  <c r="Y68" i="4"/>
  <c r="O68" i="4"/>
  <c r="B68" i="4"/>
  <c r="EA67" i="4"/>
  <c r="DX67" i="4"/>
  <c r="DT67" i="4"/>
  <c r="DQ67" i="4"/>
  <c r="DK67" i="4"/>
  <c r="DH67" i="4"/>
  <c r="DE67" i="4"/>
  <c r="DD67" i="4"/>
  <c r="DC67" i="4"/>
  <c r="CY67" i="4"/>
  <c r="CV67" i="4"/>
  <c r="CU67" i="4" s="1"/>
  <c r="CR67" i="4"/>
  <c r="CO67" i="4"/>
  <c r="CL67" i="4"/>
  <c r="CI67" i="4"/>
  <c r="CF67" i="4"/>
  <c r="CC67" i="4"/>
  <c r="BZ67" i="4"/>
  <c r="BW67" i="4"/>
  <c r="BV67" i="4"/>
  <c r="BV97" i="4" s="1"/>
  <c r="BR67" i="4"/>
  <c r="BO67" i="4"/>
  <c r="BO97" i="4" s="1"/>
  <c r="BN97" i="4" s="1"/>
  <c r="BK67" i="4"/>
  <c r="BH67" i="4"/>
  <c r="BE67" i="4"/>
  <c r="BB67" i="4"/>
  <c r="AY67" i="4"/>
  <c r="AP67" i="4"/>
  <c r="AM67" i="4"/>
  <c r="AJ67" i="4"/>
  <c r="AE67" i="4"/>
  <c r="AB67" i="4"/>
  <c r="Y67" i="4"/>
  <c r="O67" i="4"/>
  <c r="L67" i="4"/>
  <c r="L97" i="4" s="1"/>
  <c r="EA66" i="4"/>
  <c r="DX66" i="4"/>
  <c r="DT66" i="4"/>
  <c r="DQ66" i="4"/>
  <c r="DK66" i="4"/>
  <c r="DH66" i="4"/>
  <c r="DE66" i="4"/>
  <c r="DD66" i="4"/>
  <c r="DC66" i="4"/>
  <c r="CY66" i="4"/>
  <c r="CV66" i="4"/>
  <c r="CR66" i="4"/>
  <c r="CO66" i="4"/>
  <c r="CL66" i="4"/>
  <c r="CI66" i="4"/>
  <c r="CF66" i="4"/>
  <c r="CC66" i="4"/>
  <c r="BZ66" i="4"/>
  <c r="BW66" i="4"/>
  <c r="BR66" i="4"/>
  <c r="BN66" i="4"/>
  <c r="BK66" i="4"/>
  <c r="BH66" i="4"/>
  <c r="BE66" i="4"/>
  <c r="BB66" i="4"/>
  <c r="AY66" i="4"/>
  <c r="AP66" i="4"/>
  <c r="AM66" i="4"/>
  <c r="AJ66" i="4"/>
  <c r="AE66" i="4"/>
  <c r="AB66" i="4"/>
  <c r="Y66" i="4"/>
  <c r="X66" i="4"/>
  <c r="O66" i="4"/>
  <c r="B66" i="4"/>
  <c r="EA65" i="4"/>
  <c r="DX65" i="4"/>
  <c r="DT65" i="4"/>
  <c r="DQ65" i="4"/>
  <c r="DK65" i="4"/>
  <c r="DH65" i="4"/>
  <c r="DE65" i="4"/>
  <c r="DD65" i="4"/>
  <c r="DC65" i="4"/>
  <c r="CY65" i="4"/>
  <c r="CV65" i="4"/>
  <c r="CR65" i="4"/>
  <c r="CO65" i="4"/>
  <c r="CL65" i="4"/>
  <c r="CI65" i="4"/>
  <c r="CF65" i="4"/>
  <c r="CC65" i="4"/>
  <c r="BZ65" i="4"/>
  <c r="BW65" i="4"/>
  <c r="BR65" i="4"/>
  <c r="BN65" i="4"/>
  <c r="BK65" i="4"/>
  <c r="BH65" i="4"/>
  <c r="BE65" i="4"/>
  <c r="BB65" i="4"/>
  <c r="AY65" i="4"/>
  <c r="AP65" i="4"/>
  <c r="AM65" i="4"/>
  <c r="AJ65" i="4"/>
  <c r="AE65" i="4"/>
  <c r="AB65" i="4"/>
  <c r="X65" i="4" s="1"/>
  <c r="Y65" i="4"/>
  <c r="O65" i="4"/>
  <c r="B65" i="4"/>
  <c r="DO65" i="4" s="1"/>
  <c r="EA64" i="4"/>
  <c r="DX64" i="4"/>
  <c r="DT64" i="4"/>
  <c r="DQ64" i="4"/>
  <c r="DK64" i="4"/>
  <c r="DH64" i="4"/>
  <c r="DE64" i="4"/>
  <c r="DD64" i="4"/>
  <c r="DB64" i="4" s="1"/>
  <c r="DC64" i="4"/>
  <c r="CY64" i="4"/>
  <c r="CV64" i="4"/>
  <c r="CU64" i="4" s="1"/>
  <c r="CR64" i="4"/>
  <c r="CO64" i="4"/>
  <c r="CL64" i="4"/>
  <c r="CI64" i="4"/>
  <c r="CF64" i="4"/>
  <c r="CC64" i="4"/>
  <c r="BZ64" i="4"/>
  <c r="BW64" i="4"/>
  <c r="BR64" i="4"/>
  <c r="BN64" i="4"/>
  <c r="BK64" i="4"/>
  <c r="BH64" i="4"/>
  <c r="BE64" i="4"/>
  <c r="BB64" i="4"/>
  <c r="AY64" i="4"/>
  <c r="AP64" i="4"/>
  <c r="AM64" i="4"/>
  <c r="AJ64" i="4"/>
  <c r="AE64" i="4"/>
  <c r="AB64" i="4"/>
  <c r="Y64" i="4"/>
  <c r="X64" i="4" s="1"/>
  <c r="O64" i="4"/>
  <c r="B64" i="4"/>
  <c r="EA63" i="4"/>
  <c r="DX63" i="4"/>
  <c r="DT63" i="4"/>
  <c r="DQ63" i="4"/>
  <c r="DK63" i="4"/>
  <c r="DH63" i="4"/>
  <c r="DE63" i="4"/>
  <c r="DD63" i="4"/>
  <c r="DC63" i="4"/>
  <c r="CY63" i="4"/>
  <c r="CV63" i="4"/>
  <c r="CR63" i="4"/>
  <c r="CO63" i="4"/>
  <c r="CL63" i="4"/>
  <c r="CI63" i="4"/>
  <c r="CF63" i="4"/>
  <c r="CC63" i="4"/>
  <c r="BZ63" i="4"/>
  <c r="BW63" i="4"/>
  <c r="BR63" i="4"/>
  <c r="BN63" i="4"/>
  <c r="BK63" i="4"/>
  <c r="BH63" i="4"/>
  <c r="BE63" i="4"/>
  <c r="BB63" i="4"/>
  <c r="AY63" i="4"/>
  <c r="AP63" i="4"/>
  <c r="AM63" i="4"/>
  <c r="AJ63" i="4"/>
  <c r="AE63" i="4"/>
  <c r="AB63" i="4"/>
  <c r="Y63" i="4"/>
  <c r="O63" i="4"/>
  <c r="B63" i="4"/>
  <c r="EA62" i="4"/>
  <c r="DX62" i="4"/>
  <c r="DT62" i="4"/>
  <c r="DQ62" i="4"/>
  <c r="DK62" i="4"/>
  <c r="DH62" i="4"/>
  <c r="DE62" i="4"/>
  <c r="DD62" i="4"/>
  <c r="DC62" i="4"/>
  <c r="CY62" i="4"/>
  <c r="CV62" i="4"/>
  <c r="CR62" i="4"/>
  <c r="CO62" i="4"/>
  <c r="CL62" i="4"/>
  <c r="CI62" i="4"/>
  <c r="CF62" i="4"/>
  <c r="CC62" i="4"/>
  <c r="BZ62" i="4"/>
  <c r="BW62" i="4"/>
  <c r="BR62" i="4"/>
  <c r="BN62" i="4"/>
  <c r="BK62" i="4"/>
  <c r="BH62" i="4"/>
  <c r="BE62" i="4"/>
  <c r="BB62" i="4"/>
  <c r="AY62" i="4"/>
  <c r="AP62" i="4"/>
  <c r="AM62" i="4"/>
  <c r="AJ62" i="4"/>
  <c r="AE62" i="4"/>
  <c r="AB62" i="4"/>
  <c r="Y62" i="4"/>
  <c r="X62" i="4" s="1"/>
  <c r="O62" i="4"/>
  <c r="B62" i="4"/>
  <c r="DO62" i="4" s="1"/>
  <c r="EA61" i="4"/>
  <c r="DX61" i="4"/>
  <c r="DT61" i="4"/>
  <c r="DQ61" i="4"/>
  <c r="DK61" i="4"/>
  <c r="DH61" i="4"/>
  <c r="DE61" i="4"/>
  <c r="DD61" i="4"/>
  <c r="DC61" i="4"/>
  <c r="CY61" i="4"/>
  <c r="CV61" i="4"/>
  <c r="CU61" i="4"/>
  <c r="CR61" i="4"/>
  <c r="CO61" i="4"/>
  <c r="CL61" i="4"/>
  <c r="CI61" i="4"/>
  <c r="CF61" i="4"/>
  <c r="CC61" i="4"/>
  <c r="BZ61" i="4"/>
  <c r="BW61" i="4"/>
  <c r="BR61" i="4"/>
  <c r="BN61" i="4"/>
  <c r="BK61" i="4"/>
  <c r="BH61" i="4"/>
  <c r="BE61" i="4"/>
  <c r="BB61" i="4"/>
  <c r="AY61" i="4"/>
  <c r="AT61" i="4"/>
  <c r="AT97" i="4" s="1"/>
  <c r="AP61" i="4"/>
  <c r="AM61" i="4"/>
  <c r="AJ61" i="4"/>
  <c r="AE61" i="4"/>
  <c r="AB61" i="4"/>
  <c r="Y61" i="4"/>
  <c r="O61" i="4"/>
  <c r="B61" i="4"/>
  <c r="EA60" i="4"/>
  <c r="DX60" i="4"/>
  <c r="DT60" i="4"/>
  <c r="DQ60" i="4"/>
  <c r="DK60" i="4"/>
  <c r="DH60" i="4"/>
  <c r="DE60" i="4"/>
  <c r="DD60" i="4"/>
  <c r="DC60" i="4"/>
  <c r="CY60" i="4"/>
  <c r="CV60" i="4"/>
  <c r="CR60" i="4"/>
  <c r="CO60" i="4"/>
  <c r="CL60" i="4"/>
  <c r="CI60" i="4"/>
  <c r="CF60" i="4"/>
  <c r="CC60" i="4"/>
  <c r="BZ60" i="4"/>
  <c r="BW60" i="4"/>
  <c r="BR60" i="4"/>
  <c r="BN60" i="4"/>
  <c r="BK60" i="4"/>
  <c r="BH60" i="4"/>
  <c r="BE60" i="4"/>
  <c r="BB60" i="4"/>
  <c r="AY60" i="4"/>
  <c r="AP60" i="4"/>
  <c r="AM60" i="4"/>
  <c r="AJ60" i="4"/>
  <c r="AE60" i="4"/>
  <c r="AB60" i="4"/>
  <c r="Y60" i="4"/>
  <c r="X60" i="4" s="1"/>
  <c r="O60" i="4"/>
  <c r="B60" i="4"/>
  <c r="EA59" i="4"/>
  <c r="DX59" i="4"/>
  <c r="DT59" i="4"/>
  <c r="DQ59" i="4"/>
  <c r="DK59" i="4"/>
  <c r="DH59" i="4"/>
  <c r="DE59" i="4"/>
  <c r="DD59" i="4"/>
  <c r="DC59" i="4"/>
  <c r="CY59" i="4"/>
  <c r="CV59" i="4"/>
  <c r="CR59" i="4"/>
  <c r="CO59" i="4"/>
  <c r="CL59" i="4"/>
  <c r="CI59" i="4"/>
  <c r="CF59" i="4"/>
  <c r="CC59" i="4"/>
  <c r="BZ59" i="4"/>
  <c r="BW59" i="4"/>
  <c r="BR59" i="4"/>
  <c r="BN59" i="4"/>
  <c r="BK59" i="4"/>
  <c r="BH59" i="4"/>
  <c r="BE59" i="4"/>
  <c r="BB59" i="4"/>
  <c r="AY59" i="4"/>
  <c r="AP59" i="4"/>
  <c r="AM59" i="4"/>
  <c r="AJ59" i="4"/>
  <c r="AE59" i="4"/>
  <c r="AB59" i="4"/>
  <c r="Y59" i="4"/>
  <c r="O59" i="4"/>
  <c r="B59" i="4"/>
  <c r="DO59" i="4" s="1"/>
  <c r="EA58" i="4"/>
  <c r="DX58" i="4"/>
  <c r="DT58" i="4"/>
  <c r="DQ58" i="4"/>
  <c r="DK58" i="4"/>
  <c r="DH58" i="4"/>
  <c r="DE58" i="4"/>
  <c r="DD58" i="4"/>
  <c r="DC58" i="4"/>
  <c r="CY58" i="4"/>
  <c r="CV58" i="4"/>
  <c r="CR58" i="4"/>
  <c r="CO58" i="4"/>
  <c r="CL58" i="4"/>
  <c r="CI58" i="4"/>
  <c r="CF58" i="4"/>
  <c r="CC58" i="4"/>
  <c r="BZ58" i="4"/>
  <c r="BW58" i="4"/>
  <c r="BR58" i="4"/>
  <c r="BN58" i="4"/>
  <c r="BK58" i="4"/>
  <c r="BH58" i="4"/>
  <c r="BE58" i="4"/>
  <c r="BB58" i="4"/>
  <c r="AY58" i="4"/>
  <c r="AP58" i="4"/>
  <c r="AM58" i="4"/>
  <c r="AJ58" i="4"/>
  <c r="AE58" i="4"/>
  <c r="AB58" i="4"/>
  <c r="Y58" i="4"/>
  <c r="X58" i="4" s="1"/>
  <c r="O58" i="4"/>
  <c r="B58" i="4"/>
  <c r="EA57" i="4"/>
  <c r="DX57" i="4"/>
  <c r="DT57" i="4"/>
  <c r="DQ57" i="4"/>
  <c r="DK57" i="4"/>
  <c r="DH57" i="4"/>
  <c r="DE57" i="4"/>
  <c r="DD57" i="4"/>
  <c r="DC57" i="4"/>
  <c r="CY57" i="4"/>
  <c r="CV57" i="4"/>
  <c r="CR57" i="4"/>
  <c r="CO57" i="4"/>
  <c r="CL57" i="4"/>
  <c r="CI57" i="4"/>
  <c r="CF57" i="4"/>
  <c r="CC57" i="4"/>
  <c r="BZ57" i="4"/>
  <c r="BW57" i="4"/>
  <c r="BR57" i="4"/>
  <c r="BN57" i="4"/>
  <c r="BK57" i="4"/>
  <c r="BH57" i="4"/>
  <c r="BE57" i="4"/>
  <c r="BB57" i="4"/>
  <c r="AY57" i="4"/>
  <c r="AP57" i="4"/>
  <c r="AM57" i="4"/>
  <c r="AJ57" i="4"/>
  <c r="AE57" i="4"/>
  <c r="AB57" i="4"/>
  <c r="Y57" i="4"/>
  <c r="O57" i="4"/>
  <c r="B57" i="4"/>
  <c r="DO57" i="4" s="1"/>
  <c r="EA56" i="4"/>
  <c r="DX56" i="4"/>
  <c r="DT56" i="4"/>
  <c r="DQ56" i="4"/>
  <c r="DK56" i="4"/>
  <c r="DH56" i="4"/>
  <c r="DE56" i="4"/>
  <c r="DD56" i="4"/>
  <c r="DB56" i="4" s="1"/>
  <c r="DC56" i="4"/>
  <c r="CY56" i="4"/>
  <c r="CV56" i="4"/>
  <c r="CR56" i="4"/>
  <c r="CO56" i="4"/>
  <c r="CL56" i="4"/>
  <c r="CI56" i="4"/>
  <c r="CF56" i="4"/>
  <c r="CC56" i="4"/>
  <c r="BZ56" i="4"/>
  <c r="BW56" i="4"/>
  <c r="BR56" i="4"/>
  <c r="BN56" i="4"/>
  <c r="BK56" i="4"/>
  <c r="BH56" i="4"/>
  <c r="BE56" i="4"/>
  <c r="BB56" i="4"/>
  <c r="AY56" i="4"/>
  <c r="AP56" i="4"/>
  <c r="AM56" i="4"/>
  <c r="AJ56" i="4"/>
  <c r="AE56" i="4"/>
  <c r="AB56" i="4"/>
  <c r="Y56" i="4"/>
  <c r="X56" i="4" s="1"/>
  <c r="O56" i="4"/>
  <c r="B56" i="4"/>
  <c r="EA55" i="4"/>
  <c r="DX55" i="4"/>
  <c r="DT55" i="4"/>
  <c r="DQ55" i="4"/>
  <c r="DK55" i="4"/>
  <c r="DH55" i="4"/>
  <c r="DE55" i="4"/>
  <c r="DD55" i="4"/>
  <c r="DC55" i="4"/>
  <c r="CY55" i="4"/>
  <c r="CV55" i="4"/>
  <c r="CR55" i="4"/>
  <c r="CO55" i="4"/>
  <c r="CL55" i="4"/>
  <c r="CI55" i="4"/>
  <c r="CF55" i="4"/>
  <c r="CC55" i="4"/>
  <c r="BZ55" i="4"/>
  <c r="BX55" i="4"/>
  <c r="BR55" i="4"/>
  <c r="BN55" i="4"/>
  <c r="BK55" i="4"/>
  <c r="BH55" i="4"/>
  <c r="BE55" i="4"/>
  <c r="BB55" i="4"/>
  <c r="AY55" i="4"/>
  <c r="AP55" i="4"/>
  <c r="AM55" i="4"/>
  <c r="AJ55" i="4"/>
  <c r="AE55" i="4"/>
  <c r="AB55" i="4"/>
  <c r="Y55" i="4"/>
  <c r="O55" i="4"/>
  <c r="B55" i="4"/>
  <c r="DO55" i="4" s="1"/>
  <c r="EA54" i="4"/>
  <c r="DX54" i="4"/>
  <c r="DT54" i="4"/>
  <c r="DQ54" i="4"/>
  <c r="DK54" i="4"/>
  <c r="DH54" i="4"/>
  <c r="DE54" i="4"/>
  <c r="DD54" i="4"/>
  <c r="DB54" i="4" s="1"/>
  <c r="DC54" i="4"/>
  <c r="CY54" i="4"/>
  <c r="CV54" i="4"/>
  <c r="CR54" i="4"/>
  <c r="CO54" i="4"/>
  <c r="CL54" i="4"/>
  <c r="CI54" i="4"/>
  <c r="CF54" i="4"/>
  <c r="CC54" i="4"/>
  <c r="BZ54" i="4"/>
  <c r="BW54" i="4"/>
  <c r="BR54" i="4"/>
  <c r="BN54" i="4"/>
  <c r="BK54" i="4"/>
  <c r="BH54" i="4"/>
  <c r="BE54" i="4"/>
  <c r="BB54" i="4"/>
  <c r="AY54" i="4"/>
  <c r="AP54" i="4"/>
  <c r="AM54" i="4"/>
  <c r="AJ54" i="4"/>
  <c r="AE54" i="4"/>
  <c r="AB54" i="4"/>
  <c r="Y54" i="4"/>
  <c r="X54" i="4" s="1"/>
  <c r="O54" i="4"/>
  <c r="B54" i="4"/>
  <c r="EA53" i="4"/>
  <c r="DX53" i="4"/>
  <c r="DT53" i="4"/>
  <c r="DQ53" i="4"/>
  <c r="DK53" i="4"/>
  <c r="DH53" i="4"/>
  <c r="DE53" i="4"/>
  <c r="DD53" i="4"/>
  <c r="DC53" i="4"/>
  <c r="CY53" i="4"/>
  <c r="CV53" i="4"/>
  <c r="CR53" i="4"/>
  <c r="CO53" i="4"/>
  <c r="CL53" i="4"/>
  <c r="CI53" i="4"/>
  <c r="CF53" i="4"/>
  <c r="CC53" i="4"/>
  <c r="BZ53" i="4"/>
  <c r="BQ53" i="4" s="1"/>
  <c r="BW53" i="4"/>
  <c r="BR53" i="4"/>
  <c r="BN53" i="4"/>
  <c r="BK53" i="4"/>
  <c r="BH53" i="4"/>
  <c r="BE53" i="4"/>
  <c r="BB53" i="4"/>
  <c r="AY53" i="4"/>
  <c r="AP53" i="4"/>
  <c r="AM53" i="4"/>
  <c r="AJ53" i="4"/>
  <c r="AE53" i="4"/>
  <c r="AB53" i="4"/>
  <c r="Y53" i="4"/>
  <c r="O53" i="4"/>
  <c r="B53" i="4"/>
  <c r="DO53" i="4" s="1"/>
  <c r="EA52" i="4"/>
  <c r="DX52" i="4"/>
  <c r="DT52" i="4"/>
  <c r="DQ52" i="4"/>
  <c r="DI52" i="4"/>
  <c r="DI97" i="4" s="1"/>
  <c r="DE52" i="4"/>
  <c r="DD52" i="4"/>
  <c r="DC52" i="4"/>
  <c r="CY52" i="4"/>
  <c r="CV52" i="4"/>
  <c r="CR52" i="4"/>
  <c r="CO52" i="4"/>
  <c r="CL52" i="4"/>
  <c r="CI52" i="4"/>
  <c r="CF52" i="4"/>
  <c r="CC52" i="4"/>
  <c r="BZ52" i="4"/>
  <c r="BW52" i="4"/>
  <c r="BR52" i="4"/>
  <c r="BN52" i="4"/>
  <c r="BK52" i="4"/>
  <c r="BH52" i="4"/>
  <c r="BE52" i="4"/>
  <c r="BB52" i="4"/>
  <c r="AS52" i="4" s="1"/>
  <c r="AY52" i="4"/>
  <c r="AP52" i="4"/>
  <c r="AM52" i="4"/>
  <c r="AJ52" i="4"/>
  <c r="AE52" i="4"/>
  <c r="AB52" i="4"/>
  <c r="Y52" i="4"/>
  <c r="O52" i="4"/>
  <c r="DP52" i="4" s="1"/>
  <c r="B52" i="4"/>
  <c r="EA51" i="4"/>
  <c r="DX51" i="4"/>
  <c r="DT51" i="4"/>
  <c r="DQ51" i="4"/>
  <c r="DK51" i="4"/>
  <c r="DH51" i="4"/>
  <c r="DE51" i="4"/>
  <c r="DD51" i="4"/>
  <c r="DC51" i="4"/>
  <c r="CY51" i="4"/>
  <c r="CV51" i="4"/>
  <c r="CU51" i="4" s="1"/>
  <c r="CR51" i="4"/>
  <c r="CO51" i="4"/>
  <c r="CL51" i="4"/>
  <c r="CI51" i="4"/>
  <c r="CF51" i="4"/>
  <c r="CC51" i="4"/>
  <c r="BZ51" i="4"/>
  <c r="BW51" i="4"/>
  <c r="BR51" i="4"/>
  <c r="BN51" i="4"/>
  <c r="BK51" i="4"/>
  <c r="BH51" i="4"/>
  <c r="BE51" i="4"/>
  <c r="BB51" i="4"/>
  <c r="AY51" i="4"/>
  <c r="AP51" i="4"/>
  <c r="AM51" i="4"/>
  <c r="AJ51" i="4"/>
  <c r="AE51" i="4"/>
  <c r="AB51" i="4"/>
  <c r="Y51" i="4"/>
  <c r="O51" i="4"/>
  <c r="B51" i="4"/>
  <c r="EA50" i="4"/>
  <c r="DX50" i="4"/>
  <c r="DT50" i="4"/>
  <c r="DQ50" i="4"/>
  <c r="DK50" i="4"/>
  <c r="DH50" i="4"/>
  <c r="DE50" i="4"/>
  <c r="DD50" i="4"/>
  <c r="DC50" i="4"/>
  <c r="CY50" i="4"/>
  <c r="CV50" i="4"/>
  <c r="CR50" i="4"/>
  <c r="CO50" i="4"/>
  <c r="CL50" i="4"/>
  <c r="CI50" i="4"/>
  <c r="CF50" i="4"/>
  <c r="CC50" i="4"/>
  <c r="BZ50" i="4"/>
  <c r="BW50" i="4"/>
  <c r="BR50" i="4"/>
  <c r="BN50" i="4"/>
  <c r="BK50" i="4"/>
  <c r="BH50" i="4"/>
  <c r="BE50" i="4"/>
  <c r="BB50" i="4"/>
  <c r="AS50" i="4" s="1"/>
  <c r="AY50" i="4"/>
  <c r="AP50" i="4"/>
  <c r="AM50" i="4"/>
  <c r="AJ50" i="4"/>
  <c r="AE50" i="4"/>
  <c r="AB50" i="4"/>
  <c r="Y50" i="4"/>
  <c r="O50" i="4"/>
  <c r="DP50" i="4" s="1"/>
  <c r="B50" i="4"/>
  <c r="EA49" i="4"/>
  <c r="DX49" i="4"/>
  <c r="DT49" i="4"/>
  <c r="DQ49" i="4"/>
  <c r="DK49" i="4"/>
  <c r="DH49" i="4"/>
  <c r="DE49" i="4"/>
  <c r="DD49" i="4"/>
  <c r="DC49" i="4"/>
  <c r="CY49" i="4"/>
  <c r="CV49" i="4"/>
  <c r="CU49" i="4" s="1"/>
  <c r="CR49" i="4"/>
  <c r="CO49" i="4"/>
  <c r="CL49" i="4"/>
  <c r="CI49" i="4"/>
  <c r="CF49" i="4"/>
  <c r="CC49" i="4"/>
  <c r="BZ49" i="4"/>
  <c r="BW49" i="4"/>
  <c r="BR49" i="4"/>
  <c r="BN49" i="4"/>
  <c r="BK49" i="4"/>
  <c r="BH49" i="4"/>
  <c r="BE49" i="4"/>
  <c r="BB49" i="4"/>
  <c r="AY49" i="4"/>
  <c r="AP49" i="4"/>
  <c r="AM49" i="4"/>
  <c r="AJ49" i="4"/>
  <c r="AE49" i="4"/>
  <c r="AB49" i="4"/>
  <c r="Y49" i="4"/>
  <c r="O49" i="4"/>
  <c r="B49" i="4"/>
  <c r="EA48" i="4"/>
  <c r="DX48" i="4"/>
  <c r="DT48" i="4"/>
  <c r="DQ48" i="4"/>
  <c r="DK48" i="4"/>
  <c r="DH48" i="4"/>
  <c r="DE48" i="4"/>
  <c r="DD48" i="4"/>
  <c r="DC48" i="4"/>
  <c r="CY48" i="4"/>
  <c r="CV48" i="4"/>
  <c r="CR48" i="4"/>
  <c r="CO48" i="4"/>
  <c r="CL48" i="4"/>
  <c r="CI48" i="4"/>
  <c r="CF48" i="4"/>
  <c r="CC48" i="4"/>
  <c r="BZ48" i="4"/>
  <c r="BW48" i="4"/>
  <c r="BR48" i="4"/>
  <c r="BN48" i="4"/>
  <c r="BK48" i="4"/>
  <c r="BH48" i="4"/>
  <c r="BE48" i="4"/>
  <c r="BB48" i="4"/>
  <c r="AY48" i="4"/>
  <c r="AP48" i="4"/>
  <c r="AM48" i="4"/>
  <c r="AJ48" i="4"/>
  <c r="AE48" i="4"/>
  <c r="AB48" i="4"/>
  <c r="Y48" i="4"/>
  <c r="O48" i="4"/>
  <c r="B48" i="4"/>
  <c r="EA47" i="4"/>
  <c r="DX47" i="4"/>
  <c r="DT47" i="4"/>
  <c r="DQ47" i="4"/>
  <c r="DK47" i="4"/>
  <c r="DH47" i="4"/>
  <c r="DE47" i="4"/>
  <c r="DD47" i="4"/>
  <c r="DC47" i="4"/>
  <c r="CY47" i="4"/>
  <c r="CV47" i="4"/>
  <c r="CR47" i="4"/>
  <c r="CO47" i="4"/>
  <c r="CL47" i="4"/>
  <c r="CI47" i="4"/>
  <c r="CF47" i="4"/>
  <c r="CC47" i="4"/>
  <c r="BZ47" i="4"/>
  <c r="BW47" i="4"/>
  <c r="BR47" i="4"/>
  <c r="BN47" i="4"/>
  <c r="BK47" i="4"/>
  <c r="BH47" i="4"/>
  <c r="BE47" i="4"/>
  <c r="BB47" i="4"/>
  <c r="AY47" i="4"/>
  <c r="AP47" i="4"/>
  <c r="AM47" i="4"/>
  <c r="AJ47" i="4"/>
  <c r="AE47" i="4"/>
  <c r="AB47" i="4"/>
  <c r="Y47" i="4"/>
  <c r="O47" i="4"/>
  <c r="B47" i="4"/>
  <c r="EA46" i="4"/>
  <c r="DX46" i="4"/>
  <c r="DT46" i="4"/>
  <c r="DQ46" i="4"/>
  <c r="DK46" i="4"/>
  <c r="DH46" i="4"/>
  <c r="DE46" i="4"/>
  <c r="DD46" i="4"/>
  <c r="DC46" i="4"/>
  <c r="CY46" i="4"/>
  <c r="CV46" i="4"/>
  <c r="CR46" i="4"/>
  <c r="CO46" i="4"/>
  <c r="CL46" i="4"/>
  <c r="CI46" i="4"/>
  <c r="CH46" i="4"/>
  <c r="CH97" i="4" s="1"/>
  <c r="CF97" i="4" s="1"/>
  <c r="CC46" i="4"/>
  <c r="BZ46" i="4"/>
  <c r="BW46" i="4"/>
  <c r="BR46" i="4"/>
  <c r="BN46" i="4"/>
  <c r="BK46" i="4"/>
  <c r="BH46" i="4"/>
  <c r="BE46" i="4"/>
  <c r="BB46" i="4"/>
  <c r="AY46" i="4"/>
  <c r="AP46" i="4"/>
  <c r="AM46" i="4"/>
  <c r="AJ46" i="4"/>
  <c r="AE46" i="4"/>
  <c r="AB46" i="4"/>
  <c r="Y46" i="4"/>
  <c r="O46" i="4"/>
  <c r="DP46" i="4" s="1"/>
  <c r="B46" i="4"/>
  <c r="EA45" i="4"/>
  <c r="DX45" i="4"/>
  <c r="DT45" i="4"/>
  <c r="DQ45" i="4"/>
  <c r="DK45" i="4"/>
  <c r="DH45" i="4"/>
  <c r="DE45" i="4"/>
  <c r="DD45" i="4"/>
  <c r="DC45" i="4"/>
  <c r="CY45" i="4"/>
  <c r="CV45" i="4"/>
  <c r="CR45" i="4"/>
  <c r="CO45" i="4"/>
  <c r="CL45" i="4"/>
  <c r="CI45" i="4"/>
  <c r="CF45" i="4"/>
  <c r="CC45" i="4"/>
  <c r="BZ45" i="4"/>
  <c r="BW45" i="4"/>
  <c r="BR45" i="4"/>
  <c r="BN45" i="4"/>
  <c r="BK45" i="4"/>
  <c r="BH45" i="4"/>
  <c r="BE45" i="4"/>
  <c r="BB45" i="4"/>
  <c r="AY45" i="4"/>
  <c r="AP45" i="4"/>
  <c r="AM45" i="4"/>
  <c r="AJ45" i="4"/>
  <c r="AE45" i="4"/>
  <c r="AB45" i="4"/>
  <c r="Y45" i="4"/>
  <c r="O45" i="4"/>
  <c r="B45" i="4"/>
  <c r="EA44" i="4"/>
  <c r="DX44" i="4"/>
  <c r="DT44" i="4"/>
  <c r="DQ44" i="4"/>
  <c r="DK44" i="4"/>
  <c r="DH44" i="4"/>
  <c r="DE44" i="4"/>
  <c r="DD44" i="4"/>
  <c r="DC44" i="4"/>
  <c r="CY44" i="4"/>
  <c r="CV44" i="4"/>
  <c r="CR44" i="4"/>
  <c r="CO44" i="4"/>
  <c r="CL44" i="4"/>
  <c r="CI44" i="4"/>
  <c r="CF44" i="4"/>
  <c r="CC44" i="4"/>
  <c r="BZ44" i="4"/>
  <c r="BW44" i="4"/>
  <c r="BR44" i="4"/>
  <c r="BN44" i="4"/>
  <c r="BK44" i="4"/>
  <c r="BH44" i="4"/>
  <c r="BE44" i="4"/>
  <c r="BB44" i="4"/>
  <c r="AS44" i="4" s="1"/>
  <c r="AY44" i="4"/>
  <c r="AP44" i="4"/>
  <c r="AM44" i="4"/>
  <c r="AJ44" i="4"/>
  <c r="AE44" i="4"/>
  <c r="AB44" i="4"/>
  <c r="Y44" i="4"/>
  <c r="O44" i="4"/>
  <c r="DP44" i="4" s="1"/>
  <c r="B44" i="4"/>
  <c r="EA43" i="4"/>
  <c r="DX43" i="4"/>
  <c r="DT43" i="4"/>
  <c r="DQ43" i="4"/>
  <c r="DK43" i="4"/>
  <c r="DH43" i="4"/>
  <c r="DE43" i="4"/>
  <c r="DD43" i="4"/>
  <c r="DC43" i="4"/>
  <c r="CY43" i="4"/>
  <c r="CV43" i="4"/>
  <c r="CR43" i="4"/>
  <c r="CO43" i="4"/>
  <c r="CL43" i="4"/>
  <c r="CI43" i="4"/>
  <c r="CF43" i="4"/>
  <c r="CC43" i="4"/>
  <c r="BZ43" i="4"/>
  <c r="BW43" i="4"/>
  <c r="BR43" i="4"/>
  <c r="BN43" i="4"/>
  <c r="BK43" i="4"/>
  <c r="BH43" i="4"/>
  <c r="BE43" i="4"/>
  <c r="BB43" i="4"/>
  <c r="AY43" i="4"/>
  <c r="AP43" i="4"/>
  <c r="AM43" i="4"/>
  <c r="AJ43" i="4"/>
  <c r="AE43" i="4"/>
  <c r="AB43" i="4"/>
  <c r="Y43" i="4"/>
  <c r="O43" i="4"/>
  <c r="B43" i="4"/>
  <c r="EA42" i="4"/>
  <c r="DX42" i="4"/>
  <c r="DT42" i="4"/>
  <c r="DQ42" i="4"/>
  <c r="DK42" i="4"/>
  <c r="DH42" i="4"/>
  <c r="DE42" i="4"/>
  <c r="DD42" i="4"/>
  <c r="DC42" i="4"/>
  <c r="CY42" i="4"/>
  <c r="CV42" i="4"/>
  <c r="CR42" i="4"/>
  <c r="CO42" i="4"/>
  <c r="CL42" i="4"/>
  <c r="CI42" i="4"/>
  <c r="CF42" i="4"/>
  <c r="CC42" i="4"/>
  <c r="BZ42" i="4"/>
  <c r="BW42" i="4"/>
  <c r="BR42" i="4"/>
  <c r="BN42" i="4"/>
  <c r="BK42" i="4"/>
  <c r="BH42" i="4"/>
  <c r="BE42" i="4"/>
  <c r="BB42" i="4"/>
  <c r="AY42" i="4"/>
  <c r="AP42" i="4"/>
  <c r="AM42" i="4"/>
  <c r="AJ42" i="4"/>
  <c r="AE42" i="4"/>
  <c r="AB42" i="4"/>
  <c r="Y42" i="4"/>
  <c r="O42" i="4"/>
  <c r="B42" i="4"/>
  <c r="EA41" i="4"/>
  <c r="DX41" i="4"/>
  <c r="DT41" i="4"/>
  <c r="DQ41" i="4"/>
  <c r="DK41" i="4"/>
  <c r="DH41" i="4"/>
  <c r="DE41" i="4"/>
  <c r="DD41" i="4"/>
  <c r="DC41" i="4"/>
  <c r="CY41" i="4"/>
  <c r="CV41" i="4"/>
  <c r="CR41" i="4"/>
  <c r="CO41" i="4"/>
  <c r="CL41" i="4"/>
  <c r="CI41" i="4"/>
  <c r="CF41" i="4"/>
  <c r="CC41" i="4"/>
  <c r="BZ41" i="4"/>
  <c r="BW41" i="4"/>
  <c r="BR41" i="4"/>
  <c r="BN41" i="4"/>
  <c r="BK41" i="4"/>
  <c r="BH41" i="4"/>
  <c r="BE41" i="4"/>
  <c r="BB41" i="4"/>
  <c r="AY41" i="4"/>
  <c r="AP41" i="4"/>
  <c r="AM41" i="4"/>
  <c r="AJ41" i="4"/>
  <c r="AE41" i="4"/>
  <c r="AB41" i="4"/>
  <c r="Y41" i="4"/>
  <c r="O41" i="4"/>
  <c r="B41" i="4"/>
  <c r="EA40" i="4"/>
  <c r="DX40" i="4"/>
  <c r="DT40" i="4"/>
  <c r="DQ40" i="4"/>
  <c r="DK40" i="4"/>
  <c r="DH40" i="4"/>
  <c r="DE40" i="4"/>
  <c r="DD40" i="4"/>
  <c r="DC40" i="4"/>
  <c r="CY40" i="4"/>
  <c r="CV40" i="4"/>
  <c r="CR40" i="4"/>
  <c r="CO40" i="4"/>
  <c r="CL40" i="4"/>
  <c r="CI40" i="4"/>
  <c r="CF40" i="4"/>
  <c r="CC40" i="4"/>
  <c r="BZ40" i="4"/>
  <c r="BW40" i="4"/>
  <c r="BR40" i="4"/>
  <c r="BN40" i="4"/>
  <c r="BK40" i="4"/>
  <c r="BH40" i="4"/>
  <c r="BE40" i="4"/>
  <c r="BB40" i="4"/>
  <c r="AY40" i="4"/>
  <c r="AP40" i="4"/>
  <c r="AM40" i="4"/>
  <c r="AJ40" i="4"/>
  <c r="AE40" i="4"/>
  <c r="AB40" i="4"/>
  <c r="Y40" i="4"/>
  <c r="O40" i="4"/>
  <c r="B40" i="4"/>
  <c r="EA39" i="4"/>
  <c r="DX39" i="4"/>
  <c r="DT39" i="4"/>
  <c r="DQ39" i="4"/>
  <c r="DK39" i="4"/>
  <c r="DH39" i="4"/>
  <c r="DE39" i="4"/>
  <c r="DD39" i="4"/>
  <c r="DC39" i="4"/>
  <c r="CY39" i="4"/>
  <c r="CV39" i="4"/>
  <c r="CR39" i="4"/>
  <c r="CO39" i="4"/>
  <c r="CL39" i="4"/>
  <c r="CI39" i="4"/>
  <c r="CF39" i="4"/>
  <c r="CC39" i="4"/>
  <c r="BZ39" i="4"/>
  <c r="BW39" i="4"/>
  <c r="BR39" i="4"/>
  <c r="BN39" i="4"/>
  <c r="BK39" i="4"/>
  <c r="BH39" i="4"/>
  <c r="BE39" i="4"/>
  <c r="BB39" i="4"/>
  <c r="AY39" i="4"/>
  <c r="AP39" i="4"/>
  <c r="AM39" i="4"/>
  <c r="AJ39" i="4"/>
  <c r="AE39" i="4"/>
  <c r="AB39" i="4"/>
  <c r="Y39" i="4"/>
  <c r="O39" i="4"/>
  <c r="B39" i="4"/>
  <c r="EA38" i="4"/>
  <c r="DX38" i="4"/>
  <c r="DT38" i="4"/>
  <c r="DQ38" i="4"/>
  <c r="DK38" i="4"/>
  <c r="DH38" i="4"/>
  <c r="DE38" i="4"/>
  <c r="DD38" i="4"/>
  <c r="DC38" i="4"/>
  <c r="CY38" i="4"/>
  <c r="CV38" i="4"/>
  <c r="CR38" i="4"/>
  <c r="CO38" i="4"/>
  <c r="CL38" i="4"/>
  <c r="CI38" i="4"/>
  <c r="CF38" i="4"/>
  <c r="CC38" i="4"/>
  <c r="BZ38" i="4"/>
  <c r="BW38" i="4"/>
  <c r="BR38" i="4"/>
  <c r="BN38" i="4"/>
  <c r="BK38" i="4"/>
  <c r="BH38" i="4"/>
  <c r="BE38" i="4"/>
  <c r="BB38" i="4"/>
  <c r="AY38" i="4"/>
  <c r="AP38" i="4"/>
  <c r="AM38" i="4"/>
  <c r="AJ38" i="4"/>
  <c r="AE38" i="4"/>
  <c r="AB38" i="4"/>
  <c r="Y38" i="4"/>
  <c r="O38" i="4"/>
  <c r="B38" i="4"/>
  <c r="EA37" i="4"/>
  <c r="DX37" i="4"/>
  <c r="DT37" i="4"/>
  <c r="DQ37" i="4"/>
  <c r="DK37" i="4"/>
  <c r="DH37" i="4"/>
  <c r="DE37" i="4"/>
  <c r="DD37" i="4"/>
  <c r="DC37" i="4"/>
  <c r="CY37" i="4"/>
  <c r="CV37" i="4"/>
  <c r="CR37" i="4"/>
  <c r="CO37" i="4"/>
  <c r="CL37" i="4"/>
  <c r="CI37" i="4"/>
  <c r="CF37" i="4"/>
  <c r="CC37" i="4"/>
  <c r="BZ37" i="4"/>
  <c r="BW37" i="4"/>
  <c r="BR37" i="4"/>
  <c r="BN37" i="4"/>
  <c r="BK37" i="4"/>
  <c r="BH37" i="4"/>
  <c r="BE37" i="4"/>
  <c r="BB37" i="4"/>
  <c r="AY37" i="4"/>
  <c r="AP37" i="4"/>
  <c r="AM37" i="4"/>
  <c r="AJ37" i="4"/>
  <c r="AE37" i="4"/>
  <c r="AB37" i="4"/>
  <c r="Y37" i="4"/>
  <c r="O37" i="4"/>
  <c r="B37" i="4"/>
  <c r="EA36" i="4"/>
  <c r="DX36" i="4"/>
  <c r="DT36" i="4"/>
  <c r="DQ36" i="4"/>
  <c r="DK36" i="4"/>
  <c r="DH36" i="4"/>
  <c r="DE36" i="4"/>
  <c r="DD36" i="4"/>
  <c r="DC36" i="4"/>
  <c r="CY36" i="4"/>
  <c r="CV36" i="4"/>
  <c r="CR36" i="4"/>
  <c r="CO36" i="4"/>
  <c r="CL36" i="4"/>
  <c r="CI36" i="4"/>
  <c r="CF36" i="4"/>
  <c r="CC36" i="4"/>
  <c r="BZ36" i="4"/>
  <c r="BW36" i="4"/>
  <c r="BR36" i="4"/>
  <c r="BN36" i="4"/>
  <c r="BK36" i="4"/>
  <c r="BH36" i="4"/>
  <c r="BE36" i="4"/>
  <c r="BB36" i="4"/>
  <c r="AY36" i="4"/>
  <c r="AP36" i="4"/>
  <c r="AM36" i="4"/>
  <c r="AJ36" i="4"/>
  <c r="AE36" i="4"/>
  <c r="AB36" i="4"/>
  <c r="Y36" i="4"/>
  <c r="O36" i="4"/>
  <c r="B36" i="4"/>
  <c r="EA35" i="4"/>
  <c r="DX35" i="4"/>
  <c r="DT35" i="4"/>
  <c r="DQ35" i="4"/>
  <c r="DK35" i="4"/>
  <c r="DH35" i="4"/>
  <c r="DE35" i="4"/>
  <c r="DD35" i="4"/>
  <c r="DC35" i="4"/>
  <c r="CY35" i="4"/>
  <c r="CV35" i="4"/>
  <c r="CR35" i="4"/>
  <c r="CO35" i="4"/>
  <c r="CL35" i="4"/>
  <c r="CI35" i="4"/>
  <c r="CF35" i="4"/>
  <c r="CC35" i="4"/>
  <c r="BZ35" i="4"/>
  <c r="BW35" i="4"/>
  <c r="BR35" i="4"/>
  <c r="BN35" i="4"/>
  <c r="BK35" i="4"/>
  <c r="BH35" i="4"/>
  <c r="BE35" i="4"/>
  <c r="BB35" i="4"/>
  <c r="AY35" i="4"/>
  <c r="AP35" i="4"/>
  <c r="AM35" i="4"/>
  <c r="AJ35" i="4"/>
  <c r="AE35" i="4"/>
  <c r="AB35" i="4"/>
  <c r="Y35" i="4"/>
  <c r="O35" i="4"/>
  <c r="B35" i="4"/>
  <c r="EA34" i="4"/>
  <c r="DX34" i="4"/>
  <c r="DT34" i="4"/>
  <c r="DQ34" i="4"/>
  <c r="DK34" i="4"/>
  <c r="DH34" i="4"/>
  <c r="DE34" i="4"/>
  <c r="DD34" i="4"/>
  <c r="DC34" i="4"/>
  <c r="CY34" i="4"/>
  <c r="CV34" i="4"/>
  <c r="CR34" i="4"/>
  <c r="CO34" i="4"/>
  <c r="CL34" i="4"/>
  <c r="CI34" i="4"/>
  <c r="CF34" i="4"/>
  <c r="CC34" i="4"/>
  <c r="BZ34" i="4"/>
  <c r="BW34" i="4"/>
  <c r="BR34" i="4"/>
  <c r="BN34" i="4"/>
  <c r="BK34" i="4"/>
  <c r="BH34" i="4"/>
  <c r="BE34" i="4"/>
  <c r="BB34" i="4"/>
  <c r="AY34" i="4"/>
  <c r="AP34" i="4"/>
  <c r="AM34" i="4"/>
  <c r="AJ34" i="4"/>
  <c r="AE34" i="4"/>
  <c r="AB34" i="4"/>
  <c r="Y34" i="4"/>
  <c r="O34" i="4"/>
  <c r="DP34" i="4" s="1"/>
  <c r="B34" i="4"/>
  <c r="EA33" i="4"/>
  <c r="DX33" i="4"/>
  <c r="DT33" i="4"/>
  <c r="DQ33" i="4"/>
  <c r="DK33" i="4"/>
  <c r="DH33" i="4"/>
  <c r="DE33" i="4"/>
  <c r="DD33" i="4"/>
  <c r="DC33" i="4"/>
  <c r="CY33" i="4"/>
  <c r="CV33" i="4"/>
  <c r="CR33" i="4"/>
  <c r="CO33" i="4"/>
  <c r="CL33" i="4"/>
  <c r="CI33" i="4"/>
  <c r="CF33" i="4"/>
  <c r="CC33" i="4"/>
  <c r="BZ33" i="4"/>
  <c r="BW33" i="4"/>
  <c r="BR33" i="4"/>
  <c r="BN33" i="4"/>
  <c r="BK33" i="4"/>
  <c r="BH33" i="4"/>
  <c r="BE33" i="4"/>
  <c r="BB33" i="4"/>
  <c r="AY33" i="4"/>
  <c r="AP33" i="4"/>
  <c r="AM33" i="4"/>
  <c r="AJ33" i="4"/>
  <c r="AE33" i="4"/>
  <c r="AB33" i="4"/>
  <c r="Y33" i="4"/>
  <c r="O33" i="4"/>
  <c r="B33" i="4"/>
  <c r="EA32" i="4"/>
  <c r="DX32" i="4"/>
  <c r="DT32" i="4"/>
  <c r="DQ32" i="4"/>
  <c r="DK32" i="4"/>
  <c r="DH32" i="4"/>
  <c r="DE32" i="4"/>
  <c r="DD32" i="4"/>
  <c r="DC32" i="4"/>
  <c r="CY32" i="4"/>
  <c r="CV32" i="4"/>
  <c r="CR32" i="4"/>
  <c r="CO32" i="4"/>
  <c r="CL32" i="4"/>
  <c r="CI32" i="4"/>
  <c r="CF32" i="4"/>
  <c r="CC32" i="4"/>
  <c r="BZ32" i="4"/>
  <c r="BW32" i="4"/>
  <c r="BR32" i="4"/>
  <c r="BN32" i="4"/>
  <c r="BK32" i="4"/>
  <c r="BH32" i="4"/>
  <c r="BE32" i="4"/>
  <c r="BB32" i="4"/>
  <c r="AS32" i="4" s="1"/>
  <c r="AY32" i="4"/>
  <c r="AP32" i="4"/>
  <c r="AM32" i="4"/>
  <c r="AJ32" i="4"/>
  <c r="AE32" i="4"/>
  <c r="AB32" i="4"/>
  <c r="Y32" i="4"/>
  <c r="O32" i="4"/>
  <c r="DP32" i="4" s="1"/>
  <c r="B32" i="4"/>
  <c r="EA31" i="4"/>
  <c r="DX31" i="4"/>
  <c r="DT31" i="4"/>
  <c r="DQ31" i="4"/>
  <c r="DK31" i="4"/>
  <c r="DH31" i="4"/>
  <c r="DE31" i="4"/>
  <c r="DD31" i="4"/>
  <c r="DC31" i="4"/>
  <c r="CY31" i="4"/>
  <c r="CV31" i="4"/>
  <c r="CU31" i="4" s="1"/>
  <c r="CR31" i="4"/>
  <c r="CO31" i="4"/>
  <c r="CL31" i="4"/>
  <c r="CI31" i="4"/>
  <c r="CF31" i="4"/>
  <c r="CC31" i="4"/>
  <c r="BZ31" i="4"/>
  <c r="BW31" i="4"/>
  <c r="BQ31" i="4" s="1"/>
  <c r="BR31" i="4"/>
  <c r="BN31" i="4"/>
  <c r="BK31" i="4"/>
  <c r="BH31" i="4"/>
  <c r="BE31" i="4"/>
  <c r="BB31" i="4"/>
  <c r="AY31" i="4"/>
  <c r="AP31" i="4"/>
  <c r="AM31" i="4"/>
  <c r="AJ31" i="4"/>
  <c r="AE31" i="4"/>
  <c r="AB31" i="4"/>
  <c r="Y31" i="4"/>
  <c r="O31" i="4"/>
  <c r="B31" i="4"/>
  <c r="EA30" i="4"/>
  <c r="DX30" i="4"/>
  <c r="DT30" i="4"/>
  <c r="DQ30" i="4"/>
  <c r="DK30" i="4"/>
  <c r="DH30" i="4"/>
  <c r="DE30" i="4"/>
  <c r="DD30" i="4"/>
  <c r="DC30" i="4"/>
  <c r="CY30" i="4"/>
  <c r="CV30" i="4"/>
  <c r="CR30" i="4"/>
  <c r="CO30" i="4"/>
  <c r="CL30" i="4"/>
  <c r="CI30" i="4"/>
  <c r="CF30" i="4"/>
  <c r="CC30" i="4"/>
  <c r="BZ30" i="4"/>
  <c r="BW30" i="4"/>
  <c r="BR30" i="4"/>
  <c r="BN30" i="4"/>
  <c r="BK30" i="4"/>
  <c r="BH30" i="4"/>
  <c r="BE30" i="4"/>
  <c r="BB30" i="4"/>
  <c r="AY30" i="4"/>
  <c r="AP30" i="4"/>
  <c r="AM30" i="4"/>
  <c r="AJ30" i="4"/>
  <c r="AE30" i="4"/>
  <c r="AB30" i="4"/>
  <c r="Y30" i="4"/>
  <c r="O30" i="4"/>
  <c r="B30" i="4"/>
  <c r="EA29" i="4"/>
  <c r="DX29" i="4"/>
  <c r="DT29" i="4"/>
  <c r="DQ29" i="4"/>
  <c r="DK29" i="4"/>
  <c r="DH29" i="4"/>
  <c r="DE29" i="4"/>
  <c r="DD29" i="4"/>
  <c r="DC29" i="4"/>
  <c r="CY29" i="4"/>
  <c r="CV29" i="4"/>
  <c r="CR29" i="4"/>
  <c r="CO29" i="4"/>
  <c r="CL29" i="4"/>
  <c r="CI29" i="4"/>
  <c r="CF29" i="4"/>
  <c r="CC29" i="4"/>
  <c r="BZ29" i="4"/>
  <c r="BW29" i="4"/>
  <c r="BR29" i="4"/>
  <c r="BN29" i="4"/>
  <c r="BK29" i="4"/>
  <c r="BH29" i="4"/>
  <c r="BE29" i="4"/>
  <c r="BB29" i="4"/>
  <c r="AY29" i="4"/>
  <c r="AP29" i="4"/>
  <c r="AM29" i="4"/>
  <c r="AJ29" i="4"/>
  <c r="AE29" i="4"/>
  <c r="AB29" i="4"/>
  <c r="Y29" i="4"/>
  <c r="O29" i="4"/>
  <c r="B29" i="4"/>
  <c r="EA28" i="4"/>
  <c r="DX28" i="4"/>
  <c r="DT28" i="4"/>
  <c r="DQ28" i="4"/>
  <c r="DK28" i="4"/>
  <c r="DH28" i="4"/>
  <c r="DE28" i="4"/>
  <c r="DD28" i="4"/>
  <c r="DC28" i="4"/>
  <c r="CY28" i="4"/>
  <c r="CV28" i="4"/>
  <c r="CR28" i="4"/>
  <c r="CO28" i="4"/>
  <c r="CL28" i="4"/>
  <c r="CI28" i="4"/>
  <c r="CF28" i="4"/>
  <c r="CC28" i="4"/>
  <c r="BZ28" i="4"/>
  <c r="BW28" i="4"/>
  <c r="BR28" i="4"/>
  <c r="BN28" i="4"/>
  <c r="BK28" i="4"/>
  <c r="BH28" i="4"/>
  <c r="BE28" i="4"/>
  <c r="BB28" i="4"/>
  <c r="AY28" i="4"/>
  <c r="AP28" i="4"/>
  <c r="AM28" i="4"/>
  <c r="AJ28" i="4"/>
  <c r="AE28" i="4"/>
  <c r="AB28" i="4"/>
  <c r="Y28" i="4"/>
  <c r="O28" i="4"/>
  <c r="DP28" i="4" s="1"/>
  <c r="B28" i="4"/>
  <c r="EA27" i="4"/>
  <c r="DX27" i="4"/>
  <c r="DT27" i="4"/>
  <c r="DQ27" i="4"/>
  <c r="DK27" i="4"/>
  <c r="DH27" i="4"/>
  <c r="DE27" i="4"/>
  <c r="DD27" i="4"/>
  <c r="DC27" i="4"/>
  <c r="CY27" i="4"/>
  <c r="CV27" i="4"/>
  <c r="CU27" i="4" s="1"/>
  <c r="CR27" i="4"/>
  <c r="CO27" i="4"/>
  <c r="CL27" i="4"/>
  <c r="CI27" i="4"/>
  <c r="CF27" i="4"/>
  <c r="CC27" i="4"/>
  <c r="BZ27" i="4"/>
  <c r="BW27" i="4"/>
  <c r="BQ27" i="4" s="1"/>
  <c r="BR27" i="4"/>
  <c r="BN27" i="4"/>
  <c r="BK27" i="4"/>
  <c r="BH27" i="4"/>
  <c r="BE27" i="4"/>
  <c r="BB27" i="4"/>
  <c r="AY27" i="4"/>
  <c r="AP27" i="4"/>
  <c r="AM27" i="4"/>
  <c r="AJ27" i="4"/>
  <c r="AE27" i="4"/>
  <c r="AB27" i="4"/>
  <c r="Y27" i="4"/>
  <c r="O27" i="4"/>
  <c r="B27" i="4"/>
  <c r="EA26" i="4"/>
  <c r="DX26" i="4"/>
  <c r="DT26" i="4"/>
  <c r="DQ26" i="4"/>
  <c r="DK26" i="4"/>
  <c r="DH26" i="4"/>
  <c r="DE26" i="4"/>
  <c r="DD26" i="4"/>
  <c r="DC26" i="4"/>
  <c r="CY26" i="4"/>
  <c r="CV26" i="4"/>
  <c r="CR26" i="4"/>
  <c r="CO26" i="4"/>
  <c r="CL26" i="4"/>
  <c r="CI26" i="4"/>
  <c r="CF26" i="4"/>
  <c r="CC26" i="4"/>
  <c r="BZ26" i="4"/>
  <c r="BW26" i="4"/>
  <c r="BR26" i="4"/>
  <c r="BN26" i="4"/>
  <c r="BK26" i="4"/>
  <c r="BH26" i="4"/>
  <c r="BE26" i="4"/>
  <c r="BB26" i="4"/>
  <c r="AY26" i="4"/>
  <c r="AP26" i="4"/>
  <c r="AM26" i="4"/>
  <c r="AJ26" i="4"/>
  <c r="AE26" i="4"/>
  <c r="AB26" i="4"/>
  <c r="Y26" i="4"/>
  <c r="O26" i="4"/>
  <c r="B26" i="4"/>
  <c r="EA25" i="4"/>
  <c r="DX25" i="4"/>
  <c r="DT25" i="4"/>
  <c r="DQ25" i="4"/>
  <c r="DK25" i="4"/>
  <c r="DH25" i="4"/>
  <c r="DE25" i="4"/>
  <c r="DD25" i="4"/>
  <c r="DC25" i="4"/>
  <c r="CY25" i="4"/>
  <c r="CV25" i="4"/>
  <c r="CR25" i="4"/>
  <c r="CO25" i="4"/>
  <c r="CL25" i="4"/>
  <c r="CI25" i="4"/>
  <c r="CF25" i="4"/>
  <c r="CC25" i="4"/>
  <c r="BZ25" i="4"/>
  <c r="BW25" i="4"/>
  <c r="BR25" i="4"/>
  <c r="BN25" i="4"/>
  <c r="BK25" i="4"/>
  <c r="BH25" i="4"/>
  <c r="BE25" i="4"/>
  <c r="BB25" i="4"/>
  <c r="AY25" i="4"/>
  <c r="AP25" i="4"/>
  <c r="AM25" i="4"/>
  <c r="AJ25" i="4"/>
  <c r="AE25" i="4"/>
  <c r="AB25" i="4"/>
  <c r="Y25" i="4"/>
  <c r="O25" i="4"/>
  <c r="B25" i="4"/>
  <c r="EA24" i="4"/>
  <c r="DX24" i="4"/>
  <c r="DT24" i="4"/>
  <c r="DQ24" i="4"/>
  <c r="DK24" i="4"/>
  <c r="DH24" i="4"/>
  <c r="DE24" i="4"/>
  <c r="DD24" i="4"/>
  <c r="DC24" i="4"/>
  <c r="CY24" i="4"/>
  <c r="CV24" i="4"/>
  <c r="CR24" i="4"/>
  <c r="CO24" i="4"/>
  <c r="CL24" i="4"/>
  <c r="CI24" i="4"/>
  <c r="CF24" i="4"/>
  <c r="CC24" i="4"/>
  <c r="BZ24" i="4"/>
  <c r="BW24" i="4"/>
  <c r="BR24" i="4"/>
  <c r="BN24" i="4"/>
  <c r="BK24" i="4"/>
  <c r="BH24" i="4"/>
  <c r="BE24" i="4"/>
  <c r="BB24" i="4"/>
  <c r="AY24" i="4"/>
  <c r="AP24" i="4"/>
  <c r="AM24" i="4"/>
  <c r="AJ24" i="4"/>
  <c r="AE24" i="4"/>
  <c r="AB24" i="4"/>
  <c r="Y24" i="4"/>
  <c r="O24" i="4"/>
  <c r="B24" i="4"/>
  <c r="EA23" i="4"/>
  <c r="DX23" i="4"/>
  <c r="DT23" i="4"/>
  <c r="DQ23" i="4"/>
  <c r="DK23" i="4"/>
  <c r="DH23" i="4"/>
  <c r="DE23" i="4"/>
  <c r="DD23" i="4"/>
  <c r="DC23" i="4"/>
  <c r="CY23" i="4"/>
  <c r="CV23" i="4"/>
  <c r="CR23" i="4"/>
  <c r="CO23" i="4"/>
  <c r="CL23" i="4"/>
  <c r="CI23" i="4"/>
  <c r="CF23" i="4"/>
  <c r="CC23" i="4"/>
  <c r="BZ23" i="4"/>
  <c r="BW23" i="4"/>
  <c r="BR23" i="4"/>
  <c r="BN23" i="4"/>
  <c r="BK23" i="4"/>
  <c r="BH23" i="4"/>
  <c r="BE23" i="4"/>
  <c r="BB23" i="4"/>
  <c r="AY23" i="4"/>
  <c r="AP23" i="4"/>
  <c r="AM23" i="4"/>
  <c r="AJ23" i="4"/>
  <c r="AE23" i="4"/>
  <c r="AB23" i="4"/>
  <c r="Y23" i="4"/>
  <c r="O23" i="4"/>
  <c r="B23" i="4"/>
  <c r="EA22" i="4"/>
  <c r="DX22" i="4"/>
  <c r="DT22" i="4"/>
  <c r="DQ22" i="4"/>
  <c r="DK22" i="4"/>
  <c r="DH22" i="4"/>
  <c r="DE22" i="4"/>
  <c r="DD22" i="4"/>
  <c r="DC22" i="4"/>
  <c r="CY22" i="4"/>
  <c r="CV22" i="4"/>
  <c r="CR22" i="4"/>
  <c r="CP22" i="4"/>
  <c r="CP97" i="4" s="1"/>
  <c r="CO97" i="4" s="1"/>
  <c r="CL22" i="4"/>
  <c r="CI22" i="4"/>
  <c r="CF22" i="4"/>
  <c r="CC22" i="4"/>
  <c r="BZ22" i="4"/>
  <c r="BW22" i="4"/>
  <c r="BR22" i="4"/>
  <c r="BN22" i="4"/>
  <c r="BK22" i="4"/>
  <c r="BH22" i="4"/>
  <c r="BE22" i="4"/>
  <c r="BB22" i="4"/>
  <c r="AY22" i="4"/>
  <c r="AP22" i="4"/>
  <c r="AM22" i="4"/>
  <c r="AJ22" i="4"/>
  <c r="AE22" i="4"/>
  <c r="AB22" i="4"/>
  <c r="Y22" i="4"/>
  <c r="O22" i="4"/>
  <c r="B22" i="4"/>
  <c r="EA21" i="4"/>
  <c r="DX21" i="4"/>
  <c r="DT21" i="4"/>
  <c r="DQ21" i="4"/>
  <c r="DK21" i="4"/>
  <c r="DH21" i="4"/>
  <c r="DE21" i="4"/>
  <c r="DD21" i="4"/>
  <c r="DB21" i="4" s="1"/>
  <c r="DC21" i="4"/>
  <c r="CY21" i="4"/>
  <c r="CV21" i="4"/>
  <c r="CR21" i="4"/>
  <c r="CO21" i="4"/>
  <c r="CL21" i="4"/>
  <c r="CI21" i="4"/>
  <c r="CF21" i="4"/>
  <c r="CC21" i="4"/>
  <c r="BZ21" i="4"/>
  <c r="BW21" i="4"/>
  <c r="BR21" i="4"/>
  <c r="BN21" i="4"/>
  <c r="BK21" i="4"/>
  <c r="BH21" i="4"/>
  <c r="BE21" i="4"/>
  <c r="BB21" i="4"/>
  <c r="AY21" i="4"/>
  <c r="AP21" i="4"/>
  <c r="AM21" i="4"/>
  <c r="AJ21" i="4"/>
  <c r="AE21" i="4"/>
  <c r="AB21" i="4"/>
  <c r="Y21" i="4"/>
  <c r="X21" i="4" s="1"/>
  <c r="O21" i="4"/>
  <c r="B21" i="4"/>
  <c r="EA20" i="4"/>
  <c r="DX20" i="4"/>
  <c r="DT20" i="4"/>
  <c r="DQ20" i="4"/>
  <c r="DK20" i="4"/>
  <c r="DH20" i="4"/>
  <c r="DE20" i="4"/>
  <c r="DD20" i="4"/>
  <c r="DC20" i="4"/>
  <c r="CY20" i="4"/>
  <c r="CV20" i="4"/>
  <c r="CR20" i="4"/>
  <c r="CO20" i="4"/>
  <c r="CL20" i="4"/>
  <c r="CI20" i="4"/>
  <c r="CF20" i="4"/>
  <c r="CC20" i="4"/>
  <c r="BZ20" i="4"/>
  <c r="BW20" i="4"/>
  <c r="BR20" i="4"/>
  <c r="BN20" i="4"/>
  <c r="BK20" i="4"/>
  <c r="BH20" i="4"/>
  <c r="BE20" i="4"/>
  <c r="BB20" i="4"/>
  <c r="AY20" i="4"/>
  <c r="AP20" i="4"/>
  <c r="AM20" i="4"/>
  <c r="AJ20" i="4"/>
  <c r="AE20" i="4"/>
  <c r="AB20" i="4"/>
  <c r="Y20" i="4"/>
  <c r="O20" i="4"/>
  <c r="B20" i="4"/>
  <c r="DO20" i="4" s="1"/>
  <c r="EA19" i="4"/>
  <c r="DX19" i="4"/>
  <c r="DT19" i="4"/>
  <c r="DQ19" i="4"/>
  <c r="DK19" i="4"/>
  <c r="DH19" i="4"/>
  <c r="DE19" i="4"/>
  <c r="DD19" i="4"/>
  <c r="DB19" i="4" s="1"/>
  <c r="DC19" i="4"/>
  <c r="CY19" i="4"/>
  <c r="CV19" i="4"/>
  <c r="CR19" i="4"/>
  <c r="CO19" i="4"/>
  <c r="CL19" i="4"/>
  <c r="CI19" i="4"/>
  <c r="CF19" i="4"/>
  <c r="CC19" i="4"/>
  <c r="BZ19" i="4"/>
  <c r="BW19" i="4"/>
  <c r="BR19" i="4"/>
  <c r="BN19" i="4"/>
  <c r="BK19" i="4"/>
  <c r="BH19" i="4"/>
  <c r="BE19" i="4"/>
  <c r="BB19" i="4"/>
  <c r="AY19" i="4"/>
  <c r="AP19" i="4"/>
  <c r="AM19" i="4"/>
  <c r="AJ19" i="4"/>
  <c r="AE19" i="4"/>
  <c r="AB19" i="4"/>
  <c r="Y19" i="4"/>
  <c r="X19" i="4" s="1"/>
  <c r="O19" i="4"/>
  <c r="B19" i="4"/>
  <c r="EA18" i="4"/>
  <c r="DX18" i="4"/>
  <c r="DT18" i="4"/>
  <c r="DQ18" i="4"/>
  <c r="DK18" i="4"/>
  <c r="DH18" i="4"/>
  <c r="DE18" i="4"/>
  <c r="DD18" i="4"/>
  <c r="DC18" i="4"/>
  <c r="CY18" i="4"/>
  <c r="CV18" i="4"/>
  <c r="CR18" i="4"/>
  <c r="CO18" i="4"/>
  <c r="CL18" i="4"/>
  <c r="CI18" i="4"/>
  <c r="CF18" i="4"/>
  <c r="CC18" i="4"/>
  <c r="BZ18" i="4"/>
  <c r="BW18" i="4"/>
  <c r="BR18" i="4"/>
  <c r="BN18" i="4"/>
  <c r="BK18" i="4"/>
  <c r="BH18" i="4"/>
  <c r="BE18" i="4"/>
  <c r="BB18" i="4"/>
  <c r="AY18" i="4"/>
  <c r="AP18" i="4"/>
  <c r="AM18" i="4"/>
  <c r="AJ18" i="4"/>
  <c r="AE18" i="4"/>
  <c r="AB18" i="4"/>
  <c r="Y18" i="4"/>
  <c r="O18" i="4"/>
  <c r="B18" i="4"/>
  <c r="DO18" i="4" s="1"/>
  <c r="EA17" i="4"/>
  <c r="DX17" i="4"/>
  <c r="DT17" i="4"/>
  <c r="DQ17" i="4"/>
  <c r="DK17" i="4"/>
  <c r="DH17" i="4"/>
  <c r="DE17" i="4"/>
  <c r="DD17" i="4"/>
  <c r="DB17" i="4" s="1"/>
  <c r="DC17" i="4"/>
  <c r="CY17" i="4"/>
  <c r="CV17" i="4"/>
  <c r="CR17" i="4"/>
  <c r="CO17" i="4"/>
  <c r="CL17" i="4"/>
  <c r="CI17" i="4"/>
  <c r="CF17" i="4"/>
  <c r="CC17" i="4"/>
  <c r="BZ17" i="4"/>
  <c r="BW17" i="4"/>
  <c r="BR17" i="4"/>
  <c r="BN17" i="4"/>
  <c r="BK17" i="4"/>
  <c r="BH17" i="4"/>
  <c r="BE17" i="4"/>
  <c r="BB17" i="4"/>
  <c r="AY17" i="4"/>
  <c r="AP17" i="4"/>
  <c r="AM17" i="4"/>
  <c r="AJ17" i="4"/>
  <c r="AE17" i="4"/>
  <c r="AB17" i="4"/>
  <c r="Y17" i="4"/>
  <c r="X17" i="4" s="1"/>
  <c r="O17" i="4"/>
  <c r="B17" i="4"/>
  <c r="EA16" i="4"/>
  <c r="DX16" i="4"/>
  <c r="DT16" i="4"/>
  <c r="DQ16" i="4"/>
  <c r="DK16" i="4"/>
  <c r="DH16" i="4"/>
  <c r="DE16" i="4"/>
  <c r="DD16" i="4"/>
  <c r="DC16" i="4"/>
  <c r="CY16" i="4"/>
  <c r="CV16" i="4"/>
  <c r="CR16" i="4"/>
  <c r="CO16" i="4"/>
  <c r="CL16" i="4"/>
  <c r="CI16" i="4"/>
  <c r="CF16" i="4"/>
  <c r="CC16" i="4"/>
  <c r="BZ16" i="4"/>
  <c r="BW16" i="4"/>
  <c r="BR16" i="4"/>
  <c r="BN16" i="4"/>
  <c r="BK16" i="4"/>
  <c r="BH16" i="4"/>
  <c r="BE16" i="4"/>
  <c r="BB16" i="4"/>
  <c r="AY16" i="4"/>
  <c r="AP16" i="4"/>
  <c r="AM16" i="4"/>
  <c r="AJ16" i="4"/>
  <c r="AE16" i="4"/>
  <c r="AB16" i="4"/>
  <c r="Y16" i="4"/>
  <c r="O16" i="4"/>
  <c r="B16" i="4"/>
  <c r="DO16" i="4" s="1"/>
  <c r="EA15" i="4"/>
  <c r="DX15" i="4"/>
  <c r="DT15" i="4"/>
  <c r="DQ15" i="4"/>
  <c r="DK15" i="4"/>
  <c r="DH15" i="4"/>
  <c r="DE15" i="4"/>
  <c r="DD15" i="4"/>
  <c r="DB15" i="4" s="1"/>
  <c r="DC15" i="4"/>
  <c r="CY15" i="4"/>
  <c r="CV15" i="4"/>
  <c r="CR15" i="4"/>
  <c r="CO15" i="4"/>
  <c r="CL15" i="4"/>
  <c r="CI15" i="4"/>
  <c r="CF15" i="4"/>
  <c r="CC15" i="4"/>
  <c r="BZ15" i="4"/>
  <c r="BW15" i="4"/>
  <c r="BR15" i="4"/>
  <c r="BN15" i="4"/>
  <c r="BK15" i="4"/>
  <c r="BH15" i="4"/>
  <c r="BE15" i="4"/>
  <c r="BB15" i="4"/>
  <c r="AY15" i="4"/>
  <c r="AP15" i="4"/>
  <c r="AM15" i="4"/>
  <c r="AJ15" i="4"/>
  <c r="AE15" i="4"/>
  <c r="AB15" i="4"/>
  <c r="Y15" i="4"/>
  <c r="X15" i="4" s="1"/>
  <c r="O15" i="4"/>
  <c r="B15" i="4"/>
  <c r="EA14" i="4"/>
  <c r="DX14" i="4"/>
  <c r="DT14" i="4"/>
  <c r="DQ14" i="4"/>
  <c r="DK14" i="4"/>
  <c r="DH14" i="4"/>
  <c r="DE14" i="4"/>
  <c r="DD14" i="4"/>
  <c r="DC14" i="4"/>
  <c r="CY14" i="4"/>
  <c r="CV14" i="4"/>
  <c r="CR14" i="4"/>
  <c r="CO14" i="4"/>
  <c r="CL14" i="4"/>
  <c r="CI14" i="4"/>
  <c r="CF14" i="4"/>
  <c r="CC14" i="4"/>
  <c r="BZ14" i="4"/>
  <c r="BW14" i="4"/>
  <c r="BR14" i="4"/>
  <c r="BN14" i="4"/>
  <c r="BK14" i="4"/>
  <c r="BH14" i="4"/>
  <c r="BE14" i="4"/>
  <c r="BB14" i="4"/>
  <c r="AY14" i="4"/>
  <c r="AP14" i="4"/>
  <c r="AM14" i="4"/>
  <c r="AJ14" i="4"/>
  <c r="AE14" i="4"/>
  <c r="AB14" i="4"/>
  <c r="Y14" i="4"/>
  <c r="O14" i="4"/>
  <c r="B14" i="4"/>
  <c r="DO14" i="4" s="1"/>
  <c r="EA13" i="4"/>
  <c r="DX13" i="4"/>
  <c r="DT13" i="4"/>
  <c r="DQ13" i="4"/>
  <c r="DK13" i="4"/>
  <c r="DH13" i="4"/>
  <c r="DE13" i="4"/>
  <c r="DD13" i="4"/>
  <c r="DB13" i="4" s="1"/>
  <c r="DC13" i="4"/>
  <c r="CY13" i="4"/>
  <c r="CV13" i="4"/>
  <c r="CR13" i="4"/>
  <c r="CO13" i="4"/>
  <c r="CL13" i="4"/>
  <c r="CI13" i="4"/>
  <c r="CF13" i="4"/>
  <c r="CC13" i="4"/>
  <c r="BZ13" i="4"/>
  <c r="BW13" i="4"/>
  <c r="BR13" i="4"/>
  <c r="BN13" i="4"/>
  <c r="BK13" i="4"/>
  <c r="BH13" i="4"/>
  <c r="BE13" i="4"/>
  <c r="BB13" i="4"/>
  <c r="AY13" i="4"/>
  <c r="AP13" i="4"/>
  <c r="AM13" i="4"/>
  <c r="AJ13" i="4"/>
  <c r="AE13" i="4"/>
  <c r="AB13" i="4"/>
  <c r="Y13" i="4"/>
  <c r="X13" i="4" s="1"/>
  <c r="O13" i="4"/>
  <c r="B13" i="4"/>
  <c r="EA12" i="4"/>
  <c r="DX12" i="4"/>
  <c r="DT12" i="4"/>
  <c r="DQ12" i="4"/>
  <c r="DK12" i="4"/>
  <c r="DH12" i="4"/>
  <c r="DE12" i="4"/>
  <c r="DD12" i="4"/>
  <c r="DC12" i="4"/>
  <c r="CY12" i="4"/>
  <c r="CV12" i="4"/>
  <c r="CR12" i="4"/>
  <c r="CO12" i="4"/>
  <c r="CL12" i="4"/>
  <c r="CI12" i="4"/>
  <c r="CF12" i="4"/>
  <c r="CC12" i="4"/>
  <c r="BZ12" i="4"/>
  <c r="BW12" i="4"/>
  <c r="BR12" i="4"/>
  <c r="BN12" i="4"/>
  <c r="BK12" i="4"/>
  <c r="BH12" i="4"/>
  <c r="BE12" i="4"/>
  <c r="BB12" i="4"/>
  <c r="AY12" i="4"/>
  <c r="AP12" i="4"/>
  <c r="AM12" i="4"/>
  <c r="AJ12" i="4"/>
  <c r="AE12" i="4"/>
  <c r="AB12" i="4"/>
  <c r="Y12" i="4"/>
  <c r="X12" i="4" s="1"/>
  <c r="O12" i="4"/>
  <c r="B12" i="4"/>
  <c r="DO12" i="4" s="1"/>
  <c r="EA11" i="4"/>
  <c r="DX11" i="4"/>
  <c r="DT11" i="4"/>
  <c r="DQ11" i="4"/>
  <c r="DK11" i="4"/>
  <c r="DH11" i="4"/>
  <c r="DE11" i="4"/>
  <c r="DD11" i="4"/>
  <c r="DB11" i="4" s="1"/>
  <c r="DC11" i="4"/>
  <c r="CY11" i="4"/>
  <c r="CV11" i="4"/>
  <c r="CR11" i="4"/>
  <c r="CO11" i="4"/>
  <c r="CL11" i="4"/>
  <c r="CI11" i="4"/>
  <c r="CF11" i="4"/>
  <c r="CC11" i="4"/>
  <c r="BZ11" i="4"/>
  <c r="BW11" i="4"/>
  <c r="BR11" i="4"/>
  <c r="BN11" i="4"/>
  <c r="BK11" i="4"/>
  <c r="BH11" i="4"/>
  <c r="BE11" i="4"/>
  <c r="BB11" i="4"/>
  <c r="AY11" i="4"/>
  <c r="AP11" i="4"/>
  <c r="AM11" i="4"/>
  <c r="AJ11" i="4"/>
  <c r="AE11" i="4"/>
  <c r="AB11" i="4"/>
  <c r="Y11" i="4"/>
  <c r="O11" i="4"/>
  <c r="B11" i="4"/>
  <c r="DO11" i="4" s="1"/>
  <c r="EA10" i="4"/>
  <c r="DX10" i="4"/>
  <c r="DT10" i="4"/>
  <c r="DQ10" i="4"/>
  <c r="DK10" i="4"/>
  <c r="DH10" i="4"/>
  <c r="DE10" i="4"/>
  <c r="DD10" i="4"/>
  <c r="DC10" i="4"/>
  <c r="CY10" i="4"/>
  <c r="CV10" i="4"/>
  <c r="CR10" i="4"/>
  <c r="CO10" i="4"/>
  <c r="CL10" i="4"/>
  <c r="CI10" i="4"/>
  <c r="CF10" i="4"/>
  <c r="CC10" i="4"/>
  <c r="BZ10" i="4"/>
  <c r="BW10" i="4"/>
  <c r="BR10" i="4"/>
  <c r="BN10" i="4"/>
  <c r="BK10" i="4"/>
  <c r="BH10" i="4"/>
  <c r="BE10" i="4"/>
  <c r="BB10" i="4"/>
  <c r="AY10" i="4"/>
  <c r="AP10" i="4"/>
  <c r="AM10" i="4"/>
  <c r="AJ10" i="4"/>
  <c r="AE10" i="4"/>
  <c r="AB10" i="4"/>
  <c r="Y10" i="4"/>
  <c r="O10" i="4"/>
  <c r="B10" i="4"/>
  <c r="EA9" i="4"/>
  <c r="DX9" i="4"/>
  <c r="DT9" i="4"/>
  <c r="DQ9" i="4"/>
  <c r="DK9" i="4"/>
  <c r="DH9" i="4"/>
  <c r="DE9" i="4"/>
  <c r="DD9" i="4"/>
  <c r="DB9" i="4" s="1"/>
  <c r="DC9" i="4"/>
  <c r="CY9" i="4"/>
  <c r="CV9" i="4"/>
  <c r="CR9" i="4"/>
  <c r="CO9" i="4"/>
  <c r="CL9" i="4"/>
  <c r="CI9" i="4"/>
  <c r="CF9" i="4"/>
  <c r="CC9" i="4"/>
  <c r="BZ9" i="4"/>
  <c r="BW9" i="4"/>
  <c r="BR9" i="4"/>
  <c r="BN9" i="4"/>
  <c r="BK9" i="4"/>
  <c r="BH9" i="4"/>
  <c r="BE9" i="4"/>
  <c r="AS9" i="4" s="1"/>
  <c r="BB9" i="4"/>
  <c r="AY9" i="4"/>
  <c r="AP9" i="4"/>
  <c r="AM9" i="4"/>
  <c r="AJ9" i="4"/>
  <c r="AE9" i="4"/>
  <c r="AB9" i="4"/>
  <c r="Y9" i="4"/>
  <c r="X9" i="4" s="1"/>
  <c r="O9" i="4"/>
  <c r="B9" i="4"/>
  <c r="EA8" i="4"/>
  <c r="DX8" i="4"/>
  <c r="DT8" i="4"/>
  <c r="DQ8" i="4"/>
  <c r="DK8" i="4"/>
  <c r="DH8" i="4"/>
  <c r="DE8" i="4"/>
  <c r="DD8" i="4"/>
  <c r="DC8" i="4"/>
  <c r="DB8" i="4"/>
  <c r="CY8" i="4"/>
  <c r="CV8" i="4"/>
  <c r="CU8" i="4" s="1"/>
  <c r="CR8" i="4"/>
  <c r="CO8" i="4"/>
  <c r="CL8" i="4"/>
  <c r="CI8" i="4"/>
  <c r="CF8" i="4"/>
  <c r="CC8" i="4"/>
  <c r="BZ8" i="4"/>
  <c r="BW8" i="4"/>
  <c r="BR8" i="4"/>
  <c r="BQ8" i="4"/>
  <c r="BN8" i="4"/>
  <c r="BK8" i="4"/>
  <c r="BH8" i="4"/>
  <c r="BE8" i="4"/>
  <c r="AS8" i="4" s="1"/>
  <c r="BB8" i="4"/>
  <c r="AY8" i="4"/>
  <c r="AP8" i="4"/>
  <c r="AM8" i="4"/>
  <c r="AJ8" i="4"/>
  <c r="AE8" i="4"/>
  <c r="AB8" i="4"/>
  <c r="Y8" i="4"/>
  <c r="X8" i="4" s="1"/>
  <c r="O8" i="4"/>
  <c r="B8" i="4"/>
  <c r="EA7" i="4"/>
  <c r="DX7" i="4"/>
  <c r="DT7" i="4"/>
  <c r="DQ7" i="4"/>
  <c r="DK7" i="4"/>
  <c r="DH7" i="4"/>
  <c r="DE7" i="4"/>
  <c r="DD7" i="4"/>
  <c r="DC7" i="4"/>
  <c r="DB7" i="4"/>
  <c r="CY7" i="4"/>
  <c r="CV7" i="4"/>
  <c r="CU7" i="4" s="1"/>
  <c r="CR7" i="4"/>
  <c r="CO7" i="4"/>
  <c r="CL7" i="4"/>
  <c r="CI7" i="4"/>
  <c r="CF7" i="4"/>
  <c r="CC7" i="4"/>
  <c r="BQ7" i="4" s="1"/>
  <c r="BZ7" i="4"/>
  <c r="BW7" i="4"/>
  <c r="BR7" i="4"/>
  <c r="BN7" i="4"/>
  <c r="BK7" i="4"/>
  <c r="BH7" i="4"/>
  <c r="BE7" i="4"/>
  <c r="BB7" i="4"/>
  <c r="AY7" i="4"/>
  <c r="AP7" i="4"/>
  <c r="AM7" i="4"/>
  <c r="AJ7" i="4"/>
  <c r="AE7" i="4"/>
  <c r="AB7" i="4"/>
  <c r="Y7" i="4"/>
  <c r="O7" i="4"/>
  <c r="DP7" i="4" s="1"/>
  <c r="B7" i="4"/>
  <c r="EA6" i="4"/>
  <c r="DX6" i="4"/>
  <c r="DT6" i="4"/>
  <c r="DT97" i="4" s="1"/>
  <c r="DQ6" i="4"/>
  <c r="DK6" i="4"/>
  <c r="DH6" i="4"/>
  <c r="DE6" i="4"/>
  <c r="DD6" i="4"/>
  <c r="DC6" i="4"/>
  <c r="DB6" i="4" s="1"/>
  <c r="CY6" i="4"/>
  <c r="CV6" i="4"/>
  <c r="CR6" i="4"/>
  <c r="CO6" i="4"/>
  <c r="CL6" i="4"/>
  <c r="CI6" i="4"/>
  <c r="CF6" i="4"/>
  <c r="CC6" i="4"/>
  <c r="BZ6" i="4"/>
  <c r="BQ6" i="4" s="1"/>
  <c r="BW6" i="4"/>
  <c r="BR6" i="4"/>
  <c r="BN6" i="4"/>
  <c r="BK6" i="4"/>
  <c r="BH6" i="4"/>
  <c r="BE6" i="4"/>
  <c r="BB6" i="4"/>
  <c r="AY6" i="4"/>
  <c r="AP6" i="4"/>
  <c r="AM6" i="4"/>
  <c r="AJ6" i="4"/>
  <c r="AE6" i="4"/>
  <c r="AB6" i="4"/>
  <c r="Y6" i="4"/>
  <c r="X6" i="4" s="1"/>
  <c r="O6" i="4"/>
  <c r="DP6" i="4" s="1"/>
  <c r="B6" i="4"/>
  <c r="DB22" i="4" l="1"/>
  <c r="DB26" i="4"/>
  <c r="DO27" i="4"/>
  <c r="X30" i="4"/>
  <c r="DO31" i="4"/>
  <c r="DO33" i="4"/>
  <c r="X34" i="4"/>
  <c r="X36" i="4"/>
  <c r="DO37" i="4"/>
  <c r="X38" i="4"/>
  <c r="DO39" i="4"/>
  <c r="X40" i="4"/>
  <c r="DO41" i="4"/>
  <c r="X42" i="4"/>
  <c r="DO43" i="4"/>
  <c r="X44" i="4"/>
  <c r="DO47" i="4"/>
  <c r="X48" i="4"/>
  <c r="DO49" i="4"/>
  <c r="CU56" i="4"/>
  <c r="DP57" i="4"/>
  <c r="CU58" i="4"/>
  <c r="DP59" i="4"/>
  <c r="CU60" i="4"/>
  <c r="DP61" i="4"/>
  <c r="BQ63" i="4"/>
  <c r="DB63" i="4"/>
  <c r="DO64" i="4"/>
  <c r="DB65" i="4"/>
  <c r="DO66" i="4"/>
  <c r="DO72" i="4"/>
  <c r="AS75" i="4"/>
  <c r="DB75" i="4"/>
  <c r="DB82" i="4"/>
  <c r="X83" i="4"/>
  <c r="BQ84" i="4"/>
  <c r="DP92" i="4"/>
  <c r="CU93" i="4"/>
  <c r="CV97" i="4"/>
  <c r="DO22" i="4"/>
  <c r="CU44" i="4"/>
  <c r="DP45" i="4"/>
  <c r="DB45" i="4"/>
  <c r="DO56" i="4"/>
  <c r="X57" i="4"/>
  <c r="DO58" i="4"/>
  <c r="X59" i="4"/>
  <c r="X61" i="4"/>
  <c r="AS62" i="4"/>
  <c r="CU63" i="4"/>
  <c r="CU65" i="4"/>
  <c r="X67" i="4"/>
  <c r="DO69" i="4"/>
  <c r="X70" i="4"/>
  <c r="DO71" i="4"/>
  <c r="DO73" i="4"/>
  <c r="AS74" i="4"/>
  <c r="CU75" i="4"/>
  <c r="X76" i="4"/>
  <c r="DO77" i="4"/>
  <c r="X78" i="4"/>
  <c r="DO85" i="4"/>
  <c r="DP86" i="4"/>
  <c r="DP89" i="4"/>
  <c r="X90" i="4"/>
  <c r="BQ90" i="4"/>
  <c r="X92" i="4"/>
  <c r="AP93" i="4"/>
  <c r="X7" i="4"/>
  <c r="CU9" i="4"/>
  <c r="CU11" i="4"/>
  <c r="CU13" i="4"/>
  <c r="CU15" i="4"/>
  <c r="CU17" i="4"/>
  <c r="CU19" i="4"/>
  <c r="CU21" i="4"/>
  <c r="CO22" i="4"/>
  <c r="DO26" i="4"/>
  <c r="X89" i="4"/>
  <c r="BQ89" i="4"/>
  <c r="CU90" i="4"/>
  <c r="CU92" i="4"/>
  <c r="CY97" i="4"/>
  <c r="DB69" i="4"/>
  <c r="AS83" i="4"/>
  <c r="DB93" i="4"/>
  <c r="BQ10" i="4"/>
  <c r="DB12" i="4"/>
  <c r="CU10" i="4"/>
  <c r="BQ12" i="4"/>
  <c r="CU12" i="4"/>
  <c r="BQ14" i="4"/>
  <c r="CU14" i="4"/>
  <c r="BQ16" i="4"/>
  <c r="CU16" i="4"/>
  <c r="BQ18" i="4"/>
  <c r="CU18" i="4"/>
  <c r="BQ20" i="4"/>
  <c r="CU20" i="4"/>
  <c r="BQ22" i="4"/>
  <c r="DO23" i="4"/>
  <c r="DO25" i="4"/>
  <c r="X26" i="4"/>
  <c r="DB30" i="4"/>
  <c r="BQ13" i="4"/>
  <c r="BQ15" i="4"/>
  <c r="BQ17" i="4"/>
  <c r="BQ19" i="4"/>
  <c r="BQ21" i="4"/>
  <c r="BQ25" i="4"/>
  <c r="DB25" i="4"/>
  <c r="BQ26" i="4"/>
  <c r="DB10" i="4"/>
  <c r="DO13" i="4"/>
  <c r="X14" i="4"/>
  <c r="DB14" i="4"/>
  <c r="DO15" i="4"/>
  <c r="X16" i="4"/>
  <c r="DB16" i="4"/>
  <c r="DO17" i="4"/>
  <c r="X18" i="4"/>
  <c r="DB18" i="4"/>
  <c r="DO19" i="4"/>
  <c r="X20" i="4"/>
  <c r="DB20" i="4"/>
  <c r="DO21" i="4"/>
  <c r="X22" i="4"/>
  <c r="BQ23" i="4"/>
  <c r="CU23" i="4"/>
  <c r="DP24" i="4"/>
  <c r="AS24" i="4"/>
  <c r="BQ29" i="4"/>
  <c r="DB29" i="4"/>
  <c r="DO30" i="4"/>
  <c r="BQ33" i="4"/>
  <c r="DB33" i="4"/>
  <c r="DO34" i="4"/>
  <c r="DN34" i="4" s="1"/>
  <c r="BQ35" i="4"/>
  <c r="DB35" i="4"/>
  <c r="DO36" i="4"/>
  <c r="X37" i="4"/>
  <c r="DB37" i="4"/>
  <c r="DO38" i="4"/>
  <c r="X39" i="4"/>
  <c r="DB39" i="4"/>
  <c r="DO40" i="4"/>
  <c r="X41" i="4"/>
  <c r="DB41" i="4"/>
  <c r="DO42" i="4"/>
  <c r="X43" i="4"/>
  <c r="DB43" i="4"/>
  <c r="BQ45" i="4"/>
  <c r="DO46" i="4"/>
  <c r="DN46" i="4" s="1"/>
  <c r="BQ46" i="4"/>
  <c r="DB47" i="4"/>
  <c r="BQ49" i="4"/>
  <c r="DB49" i="4"/>
  <c r="DB51" i="4"/>
  <c r="CU55" i="4"/>
  <c r="DP56" i="4"/>
  <c r="CU57" i="4"/>
  <c r="DP58" i="4"/>
  <c r="CU59" i="4"/>
  <c r="DP60" i="4"/>
  <c r="DB61" i="4"/>
  <c r="DB62" i="4"/>
  <c r="DO63" i="4"/>
  <c r="AS65" i="4"/>
  <c r="BQ65" i="4"/>
  <c r="DB66" i="4"/>
  <c r="BQ67" i="4"/>
  <c r="DB67" i="4"/>
  <c r="DO68" i="4"/>
  <c r="CU69" i="4"/>
  <c r="AS70" i="4"/>
  <c r="CU71" i="4"/>
  <c r="DN72" i="4"/>
  <c r="CU73" i="4"/>
  <c r="DO74" i="4"/>
  <c r="CU74" i="4"/>
  <c r="DB77" i="4"/>
  <c r="CU80" i="4"/>
  <c r="DB81" i="4"/>
  <c r="X84" i="4"/>
  <c r="BQ88" i="4"/>
  <c r="DB88" i="4"/>
  <c r="DP90" i="4"/>
  <c r="DB90" i="4"/>
  <c r="DK90" i="4"/>
  <c r="X91" i="4"/>
  <c r="AS95" i="4"/>
  <c r="DE97" i="4"/>
  <c r="CU62" i="4"/>
  <c r="AS63" i="4"/>
  <c r="AS64" i="4"/>
  <c r="CU66" i="4"/>
  <c r="AS69" i="4"/>
  <c r="X75" i="4"/>
  <c r="X77" i="4"/>
  <c r="AS77" i="4"/>
  <c r="X79" i="4"/>
  <c r="AS79" i="4"/>
  <c r="X81" i="4"/>
  <c r="AS81" i="4"/>
  <c r="CU82" i="4"/>
  <c r="DN84" i="4"/>
  <c r="DP85" i="4"/>
  <c r="CU88" i="4"/>
  <c r="DO93" i="4"/>
  <c r="DP94" i="4"/>
  <c r="BQ96" i="4"/>
  <c r="BZ97" i="4"/>
  <c r="DB36" i="4"/>
  <c r="BQ37" i="4"/>
  <c r="DB38" i="4"/>
  <c r="BQ39" i="4"/>
  <c r="DB40" i="4"/>
  <c r="BQ41" i="4"/>
  <c r="DB42" i="4"/>
  <c r="BQ43" i="4"/>
  <c r="DB46" i="4"/>
  <c r="DB48" i="4"/>
  <c r="AS92" i="4"/>
  <c r="X94" i="4"/>
  <c r="BQ34" i="4"/>
  <c r="DB53" i="4"/>
  <c r="DP55" i="4"/>
  <c r="DN55" i="4" s="1"/>
  <c r="DB57" i="4"/>
  <c r="X63" i="4"/>
  <c r="AS66" i="4"/>
  <c r="X68" i="4"/>
  <c r="BQ68" i="4"/>
  <c r="DB68" i="4"/>
  <c r="BQ69" i="4"/>
  <c r="BQ71" i="4"/>
  <c r="DB74" i="4"/>
  <c r="AS76" i="4"/>
  <c r="AS78" i="4"/>
  <c r="X80" i="4"/>
  <c r="AS80" i="4"/>
  <c r="DB84" i="4"/>
  <c r="AS91" i="4"/>
  <c r="CI93" i="4"/>
  <c r="CU97" i="4"/>
  <c r="AS7" i="4"/>
  <c r="DO10" i="4"/>
  <c r="EA97" i="4"/>
  <c r="DO8" i="4"/>
  <c r="DP11" i="4"/>
  <c r="AS12" i="4"/>
  <c r="AS13" i="4"/>
  <c r="AS15" i="4"/>
  <c r="AS16" i="4"/>
  <c r="AS17" i="4"/>
  <c r="AS18" i="4"/>
  <c r="AS19" i="4"/>
  <c r="AS20" i="4"/>
  <c r="AS21" i="4"/>
  <c r="AS22" i="4"/>
  <c r="DO6" i="4"/>
  <c r="CU6" i="4"/>
  <c r="DQ97" i="4"/>
  <c r="DO7" i="4"/>
  <c r="DP8" i="4"/>
  <c r="DP9" i="4"/>
  <c r="BQ9" i="4"/>
  <c r="X10" i="4"/>
  <c r="AS10" i="4"/>
  <c r="X11" i="4"/>
  <c r="AS11" i="4"/>
  <c r="DB23" i="4"/>
  <c r="DO24" i="4"/>
  <c r="BQ24" i="4"/>
  <c r="X28" i="4"/>
  <c r="DB28" i="4"/>
  <c r="DO29" i="4"/>
  <c r="CU29" i="4"/>
  <c r="DP30" i="4"/>
  <c r="DN30" i="4" s="1"/>
  <c r="AS30" i="4"/>
  <c r="DB31" i="4"/>
  <c r="DO32" i="4"/>
  <c r="DN32" i="4" s="1"/>
  <c r="BQ32" i="4"/>
  <c r="DB34" i="4"/>
  <c r="DO35" i="4"/>
  <c r="CU35" i="4"/>
  <c r="DP36" i="4"/>
  <c r="DN36" i="4" s="1"/>
  <c r="AS36" i="4"/>
  <c r="CU37" i="4"/>
  <c r="DP38" i="4"/>
  <c r="AS38" i="4"/>
  <c r="CU39" i="4"/>
  <c r="DP40" i="4"/>
  <c r="AS40" i="4"/>
  <c r="CU41" i="4"/>
  <c r="DP42" i="4"/>
  <c r="AS42" i="4"/>
  <c r="CU43" i="4"/>
  <c r="AS45" i="4"/>
  <c r="AS46" i="4"/>
  <c r="CU47" i="4"/>
  <c r="DP48" i="4"/>
  <c r="AS48" i="4"/>
  <c r="DN20" i="4"/>
  <c r="AS6" i="4"/>
  <c r="DP12" i="4"/>
  <c r="DN12" i="4" s="1"/>
  <c r="DP13" i="4"/>
  <c r="DN13" i="4" s="1"/>
  <c r="DP14" i="4"/>
  <c r="DN14" i="4" s="1"/>
  <c r="DP15" i="4"/>
  <c r="DN15" i="4" s="1"/>
  <c r="DP16" i="4"/>
  <c r="DN16" i="4" s="1"/>
  <c r="DP17" i="4"/>
  <c r="DN17" i="4" s="1"/>
  <c r="DP18" i="4"/>
  <c r="DN18" i="4" s="1"/>
  <c r="DP19" i="4"/>
  <c r="DN19" i="4" s="1"/>
  <c r="DP20" i="4"/>
  <c r="DP21" i="4"/>
  <c r="DN21" i="4" s="1"/>
  <c r="DP22" i="4"/>
  <c r="DN22" i="4" s="1"/>
  <c r="CU22" i="4"/>
  <c r="X24" i="4"/>
  <c r="DB24" i="4"/>
  <c r="CU25" i="4"/>
  <c r="DP26" i="4"/>
  <c r="DN26" i="4" s="1"/>
  <c r="AS26" i="4"/>
  <c r="DB27" i="4"/>
  <c r="DO28" i="4"/>
  <c r="DN28" i="4" s="1"/>
  <c r="BQ28" i="4"/>
  <c r="X32" i="4"/>
  <c r="DB32" i="4"/>
  <c r="CU33" i="4"/>
  <c r="AS34" i="4"/>
  <c r="CU36" i="4"/>
  <c r="DP37" i="4"/>
  <c r="DN37" i="4" s="1"/>
  <c r="AS37" i="4"/>
  <c r="CU38" i="4"/>
  <c r="DP39" i="4"/>
  <c r="DN39" i="4" s="1"/>
  <c r="AS39" i="4"/>
  <c r="CU40" i="4"/>
  <c r="DP41" i="4"/>
  <c r="DN41" i="4" s="1"/>
  <c r="AS41" i="4"/>
  <c r="DX97" i="4"/>
  <c r="DO9" i="4"/>
  <c r="DN9" i="4" s="1"/>
  <c r="DP10" i="4"/>
  <c r="BQ11" i="4"/>
  <c r="AS14" i="4"/>
  <c r="AS28" i="4"/>
  <c r="BQ30" i="4"/>
  <c r="BQ36" i="4"/>
  <c r="BQ38" i="4"/>
  <c r="BQ40" i="4"/>
  <c r="BQ42" i="4"/>
  <c r="DO44" i="4"/>
  <c r="DN44" i="4" s="1"/>
  <c r="BQ47" i="4"/>
  <c r="CU42" i="4"/>
  <c r="DP43" i="4"/>
  <c r="DN43" i="4" s="1"/>
  <c r="AS43" i="4"/>
  <c r="BQ44" i="4"/>
  <c r="DB44" i="4"/>
  <c r="DO45" i="4"/>
  <c r="DN45" i="4" s="1"/>
  <c r="CU45" i="4"/>
  <c r="CF46" i="4"/>
  <c r="X50" i="4"/>
  <c r="DB50" i="4"/>
  <c r="DO51" i="4"/>
  <c r="BQ51" i="4"/>
  <c r="X52" i="4"/>
  <c r="DB52" i="4"/>
  <c r="DP53" i="4"/>
  <c r="DN53" i="4" s="1"/>
  <c r="AS53" i="4"/>
  <c r="CU54" i="4"/>
  <c r="AS55" i="4"/>
  <c r="AS56" i="4"/>
  <c r="AS57" i="4"/>
  <c r="AS58" i="4"/>
  <c r="AS59" i="4"/>
  <c r="AS60" i="4"/>
  <c r="DP63" i="4"/>
  <c r="DP65" i="4"/>
  <c r="DN65" i="4" s="1"/>
  <c r="DP67" i="4"/>
  <c r="DP68" i="4"/>
  <c r="DP69" i="4"/>
  <c r="DN69" i="4" s="1"/>
  <c r="X71" i="4"/>
  <c r="BQ73" i="4"/>
  <c r="BQ74" i="4"/>
  <c r="BQ75" i="4"/>
  <c r="DN76" i="4"/>
  <c r="BQ76" i="4"/>
  <c r="DN77" i="4"/>
  <c r="BQ77" i="4"/>
  <c r="DO78" i="4"/>
  <c r="DN78" i="4" s="1"/>
  <c r="BQ78" i="4"/>
  <c r="DO79" i="4"/>
  <c r="BQ79" i="4"/>
  <c r="DO80" i="4"/>
  <c r="BQ80" i="4"/>
  <c r="DO81" i="4"/>
  <c r="BQ81" i="4"/>
  <c r="DO82" i="4"/>
  <c r="DN82" i="4" s="1"/>
  <c r="BQ82" i="4"/>
  <c r="BQ83" i="4"/>
  <c r="X85" i="4"/>
  <c r="BQ85" i="4"/>
  <c r="DB85" i="4"/>
  <c r="BQ86" i="4"/>
  <c r="DP87" i="4"/>
  <c r="AS87" i="4"/>
  <c r="X88" i="4"/>
  <c r="B90" i="4"/>
  <c r="DO90" i="4" s="1"/>
  <c r="CU94" i="4"/>
  <c r="AB97" i="4"/>
  <c r="X97" i="4" s="1"/>
  <c r="BH97" i="4"/>
  <c r="DO48" i="4"/>
  <c r="BQ48" i="4"/>
  <c r="DP51" i="4"/>
  <c r="AS51" i="4"/>
  <c r="CU52" i="4"/>
  <c r="X53" i="4"/>
  <c r="DO54" i="4"/>
  <c r="BQ54" i="4"/>
  <c r="X55" i="4"/>
  <c r="BQ56" i="4"/>
  <c r="BQ57" i="4"/>
  <c r="BQ58" i="4"/>
  <c r="BQ59" i="4"/>
  <c r="BQ60" i="4"/>
  <c r="BQ62" i="4"/>
  <c r="BQ64" i="4"/>
  <c r="BQ66" i="4"/>
  <c r="AS67" i="4"/>
  <c r="AS68" i="4"/>
  <c r="CU83" i="4"/>
  <c r="CU85" i="4"/>
  <c r="X87" i="4"/>
  <c r="AS96" i="4"/>
  <c r="O97" i="4"/>
  <c r="AE97" i="4"/>
  <c r="AY97" i="4"/>
  <c r="AS97" i="4" s="1"/>
  <c r="CC97" i="4"/>
  <c r="DO50" i="4"/>
  <c r="DN50" i="4" s="1"/>
  <c r="BQ50" i="4"/>
  <c r="X51" i="4"/>
  <c r="DO52" i="4"/>
  <c r="DN52" i="4" s="1"/>
  <c r="BQ52" i="4"/>
  <c r="CU53" i="4"/>
  <c r="DP54" i="4"/>
  <c r="AS54" i="4"/>
  <c r="DB58" i="4"/>
  <c r="DB59" i="4"/>
  <c r="DO60" i="4"/>
  <c r="DN60" i="4" s="1"/>
  <c r="DB60" i="4"/>
  <c r="BQ61" i="4"/>
  <c r="DP62" i="4"/>
  <c r="DN62" i="4" s="1"/>
  <c r="DP64" i="4"/>
  <c r="DN64" i="4" s="1"/>
  <c r="DP66" i="4"/>
  <c r="DN66" i="4" s="1"/>
  <c r="DP70" i="4"/>
  <c r="DN70" i="4" s="1"/>
  <c r="DP74" i="4"/>
  <c r="DP75" i="4"/>
  <c r="AS86" i="4"/>
  <c r="AS89" i="4"/>
  <c r="BQ91" i="4"/>
  <c r="BQ95" i="4"/>
  <c r="DB95" i="4"/>
  <c r="DN63" i="4"/>
  <c r="DN68" i="4"/>
  <c r="CU72" i="4"/>
  <c r="AS73" i="4"/>
  <c r="AS82" i="4"/>
  <c r="AS84" i="4"/>
  <c r="CU84" i="4"/>
  <c r="AS85" i="4"/>
  <c r="DN87" i="4"/>
  <c r="AS88" i="4"/>
  <c r="AS90" i="4"/>
  <c r="DN91" i="4"/>
  <c r="CU91" i="4"/>
  <c r="DN92" i="4"/>
  <c r="BQ92" i="4"/>
  <c r="DB92" i="4"/>
  <c r="BK93" i="4"/>
  <c r="CF93" i="4"/>
  <c r="BQ94" i="4"/>
  <c r="CU95" i="4"/>
  <c r="CU96" i="4"/>
  <c r="DN10" i="4"/>
  <c r="DN11" i="4"/>
  <c r="DN25" i="4"/>
  <c r="DN6" i="4"/>
  <c r="DN7" i="4"/>
  <c r="DP23" i="4"/>
  <c r="DN23" i="4" s="1"/>
  <c r="AS23" i="4"/>
  <c r="DP25" i="4"/>
  <c r="AS25" i="4"/>
  <c r="DP27" i="4"/>
  <c r="DN27" i="4" s="1"/>
  <c r="AS27" i="4"/>
  <c r="DP29" i="4"/>
  <c r="DN29" i="4" s="1"/>
  <c r="AS29" i="4"/>
  <c r="DP31" i="4"/>
  <c r="DN31" i="4" s="1"/>
  <c r="AS31" i="4"/>
  <c r="DP33" i="4"/>
  <c r="DN33" i="4" s="1"/>
  <c r="AS33" i="4"/>
  <c r="DP35" i="4"/>
  <c r="DN35" i="4" s="1"/>
  <c r="AS35" i="4"/>
  <c r="X23" i="4"/>
  <c r="CU24" i="4"/>
  <c r="X25" i="4"/>
  <c r="CU26" i="4"/>
  <c r="X27" i="4"/>
  <c r="CU28" i="4"/>
  <c r="X29" i="4"/>
  <c r="CU30" i="4"/>
  <c r="X31" i="4"/>
  <c r="CU32" i="4"/>
  <c r="X33" i="4"/>
  <c r="CU34" i="4"/>
  <c r="X35" i="4"/>
  <c r="DN38" i="4"/>
  <c r="DN40" i="4"/>
  <c r="DN42" i="4"/>
  <c r="X45" i="4"/>
  <c r="DP47" i="4"/>
  <c r="DN47" i="4" s="1"/>
  <c r="AS47" i="4"/>
  <c r="DP49" i="4"/>
  <c r="DN49" i="4" s="1"/>
  <c r="AS49" i="4"/>
  <c r="BX97" i="4"/>
  <c r="BW97" i="4" s="1"/>
  <c r="BQ97" i="4" s="1"/>
  <c r="BW55" i="4"/>
  <c r="BQ55" i="4" s="1"/>
  <c r="X46" i="4"/>
  <c r="CU46" i="4"/>
  <c r="X47" i="4"/>
  <c r="CU48" i="4"/>
  <c r="X49" i="4"/>
  <c r="CU50" i="4"/>
  <c r="DN56" i="4"/>
  <c r="DN57" i="4"/>
  <c r="DN58" i="4"/>
  <c r="DN59" i="4"/>
  <c r="DN71" i="4"/>
  <c r="DH52" i="4"/>
  <c r="BQ70" i="4"/>
  <c r="DB70" i="4"/>
  <c r="BQ72" i="4"/>
  <c r="DN73" i="4"/>
  <c r="DN79" i="4"/>
  <c r="DN80" i="4"/>
  <c r="DN81" i="4"/>
  <c r="DN90" i="4"/>
  <c r="DN94" i="4"/>
  <c r="DN95" i="4"/>
  <c r="DN96" i="4"/>
  <c r="B97" i="4"/>
  <c r="DH97" i="4"/>
  <c r="DB55" i="4"/>
  <c r="AS61" i="4"/>
  <c r="DO61" i="4"/>
  <c r="DN61" i="4" s="1"/>
  <c r="B67" i="4"/>
  <c r="DO67" i="4" s="1"/>
  <c r="DN67" i="4" s="1"/>
  <c r="BN67" i="4"/>
  <c r="DN74" i="4"/>
  <c r="DN75" i="4"/>
  <c r="DN83" i="4"/>
  <c r="DN86" i="4"/>
  <c r="DN89" i="4"/>
  <c r="DN93" i="4"/>
  <c r="DC97" i="4"/>
  <c r="CI97" i="4"/>
  <c r="AN97" i="4"/>
  <c r="AM97" i="4" s="1"/>
  <c r="DD97" i="4"/>
  <c r="DB97" i="4" s="1"/>
  <c r="CS97" i="4"/>
  <c r="CR97" i="4" s="1"/>
  <c r="BE93" i="4"/>
  <c r="BR93" i="4"/>
  <c r="BQ93" i="4" s="1"/>
  <c r="AS93" i="4" l="1"/>
  <c r="DN24" i="4"/>
  <c r="DN85" i="4"/>
  <c r="DN48" i="4"/>
  <c r="DN51" i="4"/>
  <c r="DP97" i="4"/>
  <c r="DN8" i="4"/>
  <c r="DN54" i="4"/>
  <c r="DO97" i="4"/>
  <c r="DN97" i="4" l="1"/>
  <c r="DP97" i="2" l="1"/>
  <c r="DO97" i="2"/>
  <c r="EC97" i="2" l="1"/>
  <c r="EB97" i="2"/>
  <c r="DZ97" i="2"/>
  <c r="DY97" i="2"/>
  <c r="DW97" i="2"/>
  <c r="DV97" i="2"/>
  <c r="DU97" i="2"/>
  <c r="DS97" i="2"/>
  <c r="DR97" i="2"/>
  <c r="DM97" i="2"/>
  <c r="DK97" i="2" s="1"/>
  <c r="DL97" i="2"/>
  <c r="DJ97" i="2"/>
  <c r="DI97" i="2"/>
  <c r="DG97" i="2"/>
  <c r="DF97" i="2"/>
  <c r="DA97" i="2"/>
  <c r="CZ97" i="2"/>
  <c r="CX97" i="2"/>
  <c r="CW97" i="2"/>
  <c r="CT97" i="2"/>
  <c r="CQ97" i="2"/>
  <c r="CN97" i="2"/>
  <c r="CM97" i="2"/>
  <c r="CK97" i="2"/>
  <c r="CH97" i="2"/>
  <c r="CE97" i="2"/>
  <c r="CC97" i="2" s="1"/>
  <c r="CD97" i="2"/>
  <c r="CB97" i="2"/>
  <c r="CA97" i="2"/>
  <c r="BY97" i="2"/>
  <c r="BV97" i="2"/>
  <c r="BU97" i="2"/>
  <c r="BT97" i="2"/>
  <c r="BP97" i="2"/>
  <c r="BM97" i="2"/>
  <c r="BJ97" i="2"/>
  <c r="BI97" i="2"/>
  <c r="BG97" i="2"/>
  <c r="BD97" i="2"/>
  <c r="BC97" i="2"/>
  <c r="BB97" i="2" s="1"/>
  <c r="BA97" i="2"/>
  <c r="AZ97" i="2"/>
  <c r="AX97" i="2"/>
  <c r="AW97" i="2"/>
  <c r="AV97" i="2"/>
  <c r="AU97" i="2"/>
  <c r="AR97" i="2"/>
  <c r="AO97" i="2"/>
  <c r="AL97" i="2"/>
  <c r="AK97" i="2"/>
  <c r="AI97" i="2"/>
  <c r="AH97" i="2"/>
  <c r="AG97" i="2"/>
  <c r="AF97" i="2"/>
  <c r="AD97" i="2"/>
  <c r="AC97" i="2"/>
  <c r="AA97" i="2"/>
  <c r="Z97" i="2"/>
  <c r="W97" i="2"/>
  <c r="V97" i="2"/>
  <c r="U97" i="2"/>
  <c r="T97" i="2"/>
  <c r="S97" i="2"/>
  <c r="R97" i="2"/>
  <c r="Q97" i="2"/>
  <c r="P97" i="2"/>
  <c r="N97" i="2"/>
  <c r="M97" i="2"/>
  <c r="L97" i="2"/>
  <c r="K97" i="2"/>
  <c r="J97" i="2"/>
  <c r="I97" i="2"/>
  <c r="H97" i="2"/>
  <c r="G97" i="2"/>
  <c r="F97" i="2"/>
  <c r="E97" i="2"/>
  <c r="D97" i="2"/>
  <c r="C97" i="2"/>
  <c r="EA96" i="2"/>
  <c r="DT96" i="2"/>
  <c r="DK96" i="2"/>
  <c r="DH96" i="2"/>
  <c r="DE96" i="2"/>
  <c r="DD96" i="2"/>
  <c r="DC96" i="2"/>
  <c r="CY96" i="2"/>
  <c r="CU96" i="2" s="1"/>
  <c r="CV96" i="2"/>
  <c r="CR96" i="2"/>
  <c r="CO96" i="2"/>
  <c r="CL96" i="2"/>
  <c r="CI96" i="2"/>
  <c r="CF96" i="2"/>
  <c r="CC96" i="2"/>
  <c r="BZ96" i="2"/>
  <c r="BW96" i="2"/>
  <c r="BR96" i="2"/>
  <c r="BN96" i="2"/>
  <c r="BK96" i="2"/>
  <c r="BH96" i="2"/>
  <c r="BE96" i="2"/>
  <c r="AS96" i="2" s="1"/>
  <c r="BB96" i="2"/>
  <c r="AY96" i="2"/>
  <c r="AP96" i="2"/>
  <c r="AM96" i="2"/>
  <c r="AJ96" i="2"/>
  <c r="AE96" i="2"/>
  <c r="AB96" i="2"/>
  <c r="Y96" i="2"/>
  <c r="O96" i="2"/>
  <c r="B96" i="2"/>
  <c r="DO96" i="2" s="1"/>
  <c r="EA95" i="2"/>
  <c r="DT95" i="2"/>
  <c r="DK95" i="2"/>
  <c r="DH95" i="2"/>
  <c r="DE95" i="2"/>
  <c r="DD95" i="2"/>
  <c r="DC95" i="2"/>
  <c r="CY95" i="2"/>
  <c r="CV95" i="2"/>
  <c r="CR95" i="2"/>
  <c r="CO95" i="2"/>
  <c r="CL95" i="2"/>
  <c r="CI95" i="2"/>
  <c r="CF95" i="2"/>
  <c r="CC95" i="2"/>
  <c r="BZ95" i="2"/>
  <c r="BW95" i="2"/>
  <c r="BR95" i="2"/>
  <c r="BN95" i="2"/>
  <c r="BK95" i="2"/>
  <c r="BH95" i="2"/>
  <c r="BE95" i="2"/>
  <c r="BB95" i="2"/>
  <c r="AY95" i="2"/>
  <c r="AP95" i="2"/>
  <c r="AM95" i="2"/>
  <c r="AJ95" i="2"/>
  <c r="AE95" i="2"/>
  <c r="AB95" i="2"/>
  <c r="Y95" i="2"/>
  <c r="X95" i="2" s="1"/>
  <c r="O95" i="2"/>
  <c r="B95" i="2"/>
  <c r="EA94" i="2"/>
  <c r="DX94" i="2"/>
  <c r="DT94" i="2"/>
  <c r="DQ94" i="2"/>
  <c r="DK94" i="2"/>
  <c r="DH94" i="2"/>
  <c r="DE94" i="2"/>
  <c r="DD94" i="2"/>
  <c r="DC94" i="2"/>
  <c r="DB94" i="2" s="1"/>
  <c r="CY94" i="2"/>
  <c r="CV94" i="2"/>
  <c r="CR94" i="2"/>
  <c r="CO94" i="2"/>
  <c r="CL94" i="2"/>
  <c r="CI94" i="2"/>
  <c r="CF94" i="2"/>
  <c r="CC94" i="2"/>
  <c r="BZ94" i="2"/>
  <c r="BW94" i="2"/>
  <c r="BR94" i="2"/>
  <c r="BN94" i="2"/>
  <c r="BK94" i="2"/>
  <c r="BH94" i="2"/>
  <c r="BE94" i="2"/>
  <c r="BB94" i="2"/>
  <c r="AY94" i="2"/>
  <c r="AP94" i="2"/>
  <c r="AM94" i="2"/>
  <c r="AJ94" i="2"/>
  <c r="AE94" i="2"/>
  <c r="AB94" i="2"/>
  <c r="Y94" i="2"/>
  <c r="O94" i="2"/>
  <c r="DP94" i="2" s="1"/>
  <c r="B94" i="2"/>
  <c r="EA93" i="2"/>
  <c r="DX93" i="2"/>
  <c r="DT93" i="2"/>
  <c r="DQ93" i="2"/>
  <c r="DK93" i="2"/>
  <c r="DH93" i="2"/>
  <c r="DE93" i="2"/>
  <c r="DD93" i="2"/>
  <c r="DB93" i="2" s="1"/>
  <c r="DC93" i="2"/>
  <c r="CY93" i="2"/>
  <c r="CV93" i="2"/>
  <c r="CS93" i="2"/>
  <c r="CS97" i="2" s="1"/>
  <c r="CP93" i="2"/>
  <c r="CP97" i="2" s="1"/>
  <c r="CL93" i="2"/>
  <c r="CJ93" i="2"/>
  <c r="CI93" i="2" s="1"/>
  <c r="CG93" i="2"/>
  <c r="CG97" i="2" s="1"/>
  <c r="CC93" i="2"/>
  <c r="BZ93" i="2"/>
  <c r="BW93" i="2"/>
  <c r="BS93" i="2"/>
  <c r="BS97" i="2" s="1"/>
  <c r="BR97" i="2" s="1"/>
  <c r="BO93" i="2"/>
  <c r="BO97" i="2" s="1"/>
  <c r="BN97" i="2" s="1"/>
  <c r="BL93" i="2"/>
  <c r="BK93" i="2" s="1"/>
  <c r="BH93" i="2"/>
  <c r="BF93" i="2"/>
  <c r="BF97" i="2" s="1"/>
  <c r="BB93" i="2"/>
  <c r="AY93" i="2"/>
  <c r="AT93" i="2"/>
  <c r="AQ93" i="2"/>
  <c r="AP93" i="2" s="1"/>
  <c r="AN93" i="2"/>
  <c r="AN97" i="2" s="1"/>
  <c r="AM97" i="2" s="1"/>
  <c r="AJ93" i="2"/>
  <c r="AE93" i="2"/>
  <c r="AB93" i="2"/>
  <c r="Y93" i="2"/>
  <c r="O93" i="2"/>
  <c r="DP93" i="2" s="1"/>
  <c r="B93" i="2"/>
  <c r="EA92" i="2"/>
  <c r="DK92" i="2"/>
  <c r="DH92" i="2"/>
  <c r="DE92" i="2"/>
  <c r="DD92" i="2"/>
  <c r="DB92" i="2" s="1"/>
  <c r="DC92" i="2"/>
  <c r="CY92" i="2"/>
  <c r="CV92" i="2"/>
  <c r="CR92" i="2"/>
  <c r="CO92" i="2"/>
  <c r="CL92" i="2"/>
  <c r="CI92" i="2"/>
  <c r="CF92" i="2"/>
  <c r="CC92" i="2"/>
  <c r="BZ92" i="2"/>
  <c r="BW92" i="2"/>
  <c r="BR92" i="2"/>
  <c r="BN92" i="2"/>
  <c r="BK92" i="2"/>
  <c r="BH92" i="2"/>
  <c r="BE92" i="2"/>
  <c r="BB92" i="2"/>
  <c r="AY92" i="2"/>
  <c r="AP92" i="2"/>
  <c r="AM92" i="2"/>
  <c r="AJ92" i="2"/>
  <c r="AE92" i="2"/>
  <c r="AB92" i="2"/>
  <c r="Y92" i="2"/>
  <c r="O92" i="2"/>
  <c r="B92" i="2"/>
  <c r="EA91" i="2"/>
  <c r="DX91" i="2"/>
  <c r="DT91" i="2"/>
  <c r="DQ91" i="2"/>
  <c r="DK91" i="2"/>
  <c r="DH91" i="2"/>
  <c r="DE91" i="2"/>
  <c r="DD91" i="2"/>
  <c r="DC91" i="2"/>
  <c r="CY91" i="2"/>
  <c r="CV91" i="2"/>
  <c r="CR91" i="2"/>
  <c r="CO91" i="2"/>
  <c r="CL91" i="2"/>
  <c r="CI91" i="2"/>
  <c r="CF91" i="2"/>
  <c r="CC91" i="2"/>
  <c r="BZ91" i="2"/>
  <c r="BW91" i="2"/>
  <c r="BR91" i="2"/>
  <c r="BN91" i="2"/>
  <c r="BK91" i="2"/>
  <c r="BH91" i="2"/>
  <c r="BE91" i="2"/>
  <c r="BB91" i="2"/>
  <c r="AY91" i="2"/>
  <c r="AP91" i="2"/>
  <c r="AM91" i="2"/>
  <c r="AJ91" i="2"/>
  <c r="AE91" i="2"/>
  <c r="AB91" i="2"/>
  <c r="Y91" i="2"/>
  <c r="O91" i="2"/>
  <c r="B91" i="2"/>
  <c r="DO91" i="2" s="1"/>
  <c r="EA90" i="2"/>
  <c r="DX90" i="2"/>
  <c r="DT90" i="2"/>
  <c r="DQ90" i="2"/>
  <c r="DK90" i="2"/>
  <c r="DH90" i="2"/>
  <c r="DE90" i="2"/>
  <c r="DD90" i="2"/>
  <c r="DB90" i="2" s="1"/>
  <c r="DC90" i="2"/>
  <c r="CY90" i="2"/>
  <c r="CV90" i="2"/>
  <c r="CR90" i="2"/>
  <c r="CO90" i="2"/>
  <c r="CL90" i="2"/>
  <c r="CI90" i="2"/>
  <c r="CF90" i="2"/>
  <c r="CC90" i="2"/>
  <c r="BZ90" i="2"/>
  <c r="BW90" i="2"/>
  <c r="BR90" i="2"/>
  <c r="BN90" i="2"/>
  <c r="BK90" i="2"/>
  <c r="BH90" i="2"/>
  <c r="BE90" i="2"/>
  <c r="BB90" i="2"/>
  <c r="AY90" i="2"/>
  <c r="AP90" i="2"/>
  <c r="AM90" i="2"/>
  <c r="AJ90" i="2"/>
  <c r="AE90" i="2"/>
  <c r="AB90" i="2"/>
  <c r="Y90" i="2"/>
  <c r="O90" i="2"/>
  <c r="B90" i="2"/>
  <c r="EA89" i="2"/>
  <c r="DX89" i="2"/>
  <c r="DT89" i="2"/>
  <c r="DQ89" i="2"/>
  <c r="DK89" i="2"/>
  <c r="DH89" i="2"/>
  <c r="DE89" i="2"/>
  <c r="DD89" i="2"/>
  <c r="DC89" i="2"/>
  <c r="CY89" i="2"/>
  <c r="CV89" i="2"/>
  <c r="CR89" i="2"/>
  <c r="CO89" i="2"/>
  <c r="CL89" i="2"/>
  <c r="CI89" i="2"/>
  <c r="CF89" i="2"/>
  <c r="CC89" i="2"/>
  <c r="BZ89" i="2"/>
  <c r="BW89" i="2"/>
  <c r="BR89" i="2"/>
  <c r="BN89" i="2"/>
  <c r="BK89" i="2"/>
  <c r="BH89" i="2"/>
  <c r="BE89" i="2"/>
  <c r="BB89" i="2"/>
  <c r="AY89" i="2"/>
  <c r="AP89" i="2"/>
  <c r="AM89" i="2"/>
  <c r="AJ89" i="2"/>
  <c r="AE89" i="2"/>
  <c r="AB89" i="2"/>
  <c r="Y89" i="2"/>
  <c r="O89" i="2"/>
  <c r="B89" i="2"/>
  <c r="DO89" i="2" s="1"/>
  <c r="EA88" i="2"/>
  <c r="DX88" i="2"/>
  <c r="DT88" i="2"/>
  <c r="DQ88" i="2"/>
  <c r="DK88" i="2"/>
  <c r="DH88" i="2"/>
  <c r="DE88" i="2"/>
  <c r="DD88" i="2"/>
  <c r="DB88" i="2" s="1"/>
  <c r="DC88" i="2"/>
  <c r="CY88" i="2"/>
  <c r="CV88" i="2"/>
  <c r="CR88" i="2"/>
  <c r="CO88" i="2"/>
  <c r="CL88" i="2"/>
  <c r="CI88" i="2"/>
  <c r="CF88" i="2"/>
  <c r="CC88" i="2"/>
  <c r="BZ88" i="2"/>
  <c r="BW88" i="2"/>
  <c r="BR88" i="2"/>
  <c r="BN88" i="2"/>
  <c r="BK88" i="2"/>
  <c r="BH88" i="2"/>
  <c r="BE88" i="2"/>
  <c r="BB88" i="2"/>
  <c r="AY88" i="2"/>
  <c r="AP88" i="2"/>
  <c r="AM88" i="2"/>
  <c r="AJ88" i="2"/>
  <c r="AE88" i="2"/>
  <c r="AB88" i="2"/>
  <c r="Y88" i="2"/>
  <c r="O88" i="2"/>
  <c r="B88" i="2"/>
  <c r="DO88" i="2" s="1"/>
  <c r="DK87" i="2"/>
  <c r="DH87" i="2"/>
  <c r="DE87" i="2"/>
  <c r="DD87" i="2"/>
  <c r="DC87" i="2"/>
  <c r="CY87" i="2"/>
  <c r="CU87" i="2" s="1"/>
  <c r="CV87" i="2"/>
  <c r="CR87" i="2"/>
  <c r="CO87" i="2"/>
  <c r="CL87" i="2"/>
  <c r="CI87" i="2"/>
  <c r="CF87" i="2"/>
  <c r="CC87" i="2"/>
  <c r="BZ87" i="2"/>
  <c r="BW87" i="2"/>
  <c r="BR87" i="2"/>
  <c r="BN87" i="2"/>
  <c r="BK87" i="2"/>
  <c r="BH87" i="2"/>
  <c r="BE87" i="2"/>
  <c r="BB87" i="2"/>
  <c r="AY87" i="2"/>
  <c r="AP87" i="2"/>
  <c r="AM87" i="2"/>
  <c r="AJ87" i="2"/>
  <c r="AE87" i="2"/>
  <c r="AB87" i="2"/>
  <c r="Y87" i="2"/>
  <c r="O87" i="2"/>
  <c r="B87" i="2"/>
  <c r="DO87" i="2" s="1"/>
  <c r="EA86" i="2"/>
  <c r="DT86" i="2"/>
  <c r="DK86" i="2"/>
  <c r="DH86" i="2"/>
  <c r="DE86" i="2"/>
  <c r="DD86" i="2"/>
  <c r="DC86" i="2"/>
  <c r="CY86" i="2"/>
  <c r="CV86" i="2"/>
  <c r="CR86" i="2"/>
  <c r="CO86" i="2"/>
  <c r="CL86" i="2"/>
  <c r="CI86" i="2"/>
  <c r="CF86" i="2"/>
  <c r="CC86" i="2"/>
  <c r="BZ86" i="2"/>
  <c r="BW86" i="2"/>
  <c r="BR86" i="2"/>
  <c r="BN86" i="2"/>
  <c r="BK86" i="2"/>
  <c r="BH86" i="2"/>
  <c r="BE86" i="2"/>
  <c r="BB86" i="2"/>
  <c r="AY86" i="2"/>
  <c r="AP86" i="2"/>
  <c r="AM86" i="2"/>
  <c r="AJ86" i="2"/>
  <c r="AE86" i="2"/>
  <c r="AB86" i="2"/>
  <c r="Y86" i="2"/>
  <c r="O86" i="2"/>
  <c r="B86" i="2"/>
  <c r="DO86" i="2" s="1"/>
  <c r="EA85" i="2"/>
  <c r="DK85" i="2"/>
  <c r="DH85" i="2"/>
  <c r="DE85" i="2"/>
  <c r="DD85" i="2"/>
  <c r="DC85" i="2"/>
  <c r="CY85" i="2"/>
  <c r="CV85" i="2"/>
  <c r="CU85" i="2" s="1"/>
  <c r="CR85" i="2"/>
  <c r="CO85" i="2"/>
  <c r="CL85" i="2"/>
  <c r="CI85" i="2"/>
  <c r="CF85" i="2"/>
  <c r="CC85" i="2"/>
  <c r="BZ85" i="2"/>
  <c r="BW85" i="2"/>
  <c r="BR85" i="2"/>
  <c r="BN85" i="2"/>
  <c r="BK85" i="2"/>
  <c r="BH85" i="2"/>
  <c r="BE85" i="2"/>
  <c r="BB85" i="2"/>
  <c r="AY85" i="2"/>
  <c r="AP85" i="2"/>
  <c r="AM85" i="2"/>
  <c r="AJ85" i="2"/>
  <c r="AE85" i="2"/>
  <c r="AB85" i="2"/>
  <c r="Y85" i="2"/>
  <c r="O85" i="2"/>
  <c r="DP85" i="2" s="1"/>
  <c r="B85" i="2"/>
  <c r="EA84" i="2"/>
  <c r="DK84" i="2"/>
  <c r="DH84" i="2"/>
  <c r="DE84" i="2"/>
  <c r="DD84" i="2"/>
  <c r="DB84" i="2" s="1"/>
  <c r="DC84" i="2"/>
  <c r="CY84" i="2"/>
  <c r="CV84" i="2"/>
  <c r="CR84" i="2"/>
  <c r="CO84" i="2"/>
  <c r="CL84" i="2"/>
  <c r="CI84" i="2"/>
  <c r="CF84" i="2"/>
  <c r="CC84" i="2"/>
  <c r="BZ84" i="2"/>
  <c r="BW84" i="2"/>
  <c r="BR84" i="2"/>
  <c r="BN84" i="2"/>
  <c r="BK84" i="2"/>
  <c r="BH84" i="2"/>
  <c r="BE84" i="2"/>
  <c r="BB84" i="2"/>
  <c r="AY84" i="2"/>
  <c r="AP84" i="2"/>
  <c r="AM84" i="2"/>
  <c r="AJ84" i="2"/>
  <c r="AE84" i="2"/>
  <c r="AB84" i="2"/>
  <c r="Y84" i="2"/>
  <c r="O84" i="2"/>
  <c r="B84" i="2"/>
  <c r="DO84" i="2" s="1"/>
  <c r="EA83" i="2"/>
  <c r="DK83" i="2"/>
  <c r="DH83" i="2"/>
  <c r="DE83" i="2"/>
  <c r="DD83" i="2"/>
  <c r="DC83" i="2"/>
  <c r="CY83" i="2"/>
  <c r="CV83" i="2"/>
  <c r="CU83" i="2" s="1"/>
  <c r="CR83" i="2"/>
  <c r="CO83" i="2"/>
  <c r="CL83" i="2"/>
  <c r="CI83" i="2"/>
  <c r="CF83" i="2"/>
  <c r="CC83" i="2"/>
  <c r="BZ83" i="2"/>
  <c r="BW83" i="2"/>
  <c r="BR83" i="2"/>
  <c r="BN83" i="2"/>
  <c r="BK83" i="2"/>
  <c r="BH83" i="2"/>
  <c r="BE83" i="2"/>
  <c r="BB83" i="2"/>
  <c r="AY83" i="2"/>
  <c r="AP83" i="2"/>
  <c r="AM83" i="2"/>
  <c r="AJ83" i="2"/>
  <c r="AE83" i="2"/>
  <c r="AB83" i="2"/>
  <c r="Y83" i="2"/>
  <c r="O83" i="2"/>
  <c r="DP83" i="2" s="1"/>
  <c r="B83" i="2"/>
  <c r="DO83" i="2" s="1"/>
  <c r="EA82" i="2"/>
  <c r="DK82" i="2"/>
  <c r="DH82" i="2"/>
  <c r="DE82" i="2"/>
  <c r="DD82" i="2"/>
  <c r="DC82" i="2"/>
  <c r="CY82" i="2"/>
  <c r="CV82" i="2"/>
  <c r="CR82" i="2"/>
  <c r="CO82" i="2"/>
  <c r="CL82" i="2"/>
  <c r="CI82" i="2"/>
  <c r="CF82" i="2"/>
  <c r="CC82" i="2"/>
  <c r="BZ82" i="2"/>
  <c r="BW82" i="2"/>
  <c r="BR82" i="2"/>
  <c r="BN82" i="2"/>
  <c r="BK82" i="2"/>
  <c r="BH82" i="2"/>
  <c r="BE82" i="2"/>
  <c r="BB82" i="2"/>
  <c r="AY82" i="2"/>
  <c r="AP82" i="2"/>
  <c r="AM82" i="2"/>
  <c r="AJ82" i="2"/>
  <c r="AE82" i="2"/>
  <c r="AB82" i="2"/>
  <c r="Y82" i="2"/>
  <c r="O82" i="2"/>
  <c r="B82" i="2"/>
  <c r="DO82" i="2" s="1"/>
  <c r="EA81" i="2"/>
  <c r="DX81" i="2"/>
  <c r="DT81" i="2"/>
  <c r="DQ81" i="2"/>
  <c r="DK81" i="2"/>
  <c r="DH81" i="2"/>
  <c r="DE81" i="2"/>
  <c r="DD81" i="2"/>
  <c r="DC81" i="2"/>
  <c r="CY81" i="2"/>
  <c r="CV81" i="2"/>
  <c r="CR81" i="2"/>
  <c r="CO81" i="2"/>
  <c r="CL81" i="2"/>
  <c r="CI81" i="2"/>
  <c r="CF81" i="2"/>
  <c r="CC81" i="2"/>
  <c r="BZ81" i="2"/>
  <c r="BW81" i="2"/>
  <c r="BR81" i="2"/>
  <c r="BN81" i="2"/>
  <c r="BK81" i="2"/>
  <c r="BH81" i="2"/>
  <c r="BE81" i="2"/>
  <c r="BB81" i="2"/>
  <c r="AY81" i="2"/>
  <c r="AP81" i="2"/>
  <c r="AM81" i="2"/>
  <c r="AJ81" i="2"/>
  <c r="AE81" i="2"/>
  <c r="AB81" i="2"/>
  <c r="Y81" i="2"/>
  <c r="O81" i="2"/>
  <c r="B81" i="2"/>
  <c r="DO81" i="2" s="1"/>
  <c r="EA80" i="2"/>
  <c r="DX80" i="2"/>
  <c r="DT80" i="2"/>
  <c r="DQ80" i="2"/>
  <c r="DK80" i="2"/>
  <c r="DH80" i="2"/>
  <c r="DE80" i="2"/>
  <c r="DD80" i="2"/>
  <c r="DB80" i="2" s="1"/>
  <c r="DC80" i="2"/>
  <c r="CY80" i="2"/>
  <c r="CV80" i="2"/>
  <c r="CR80" i="2"/>
  <c r="CO80" i="2"/>
  <c r="CL80" i="2"/>
  <c r="CI80" i="2"/>
  <c r="CF80" i="2"/>
  <c r="CC80" i="2"/>
  <c r="BZ80" i="2"/>
  <c r="BW80" i="2"/>
  <c r="BR80" i="2"/>
  <c r="BQ80" i="2" s="1"/>
  <c r="BN80" i="2"/>
  <c r="BK80" i="2"/>
  <c r="BH80" i="2"/>
  <c r="BE80" i="2"/>
  <c r="BB80" i="2"/>
  <c r="AY80" i="2"/>
  <c r="AP80" i="2"/>
  <c r="AM80" i="2"/>
  <c r="AJ80" i="2"/>
  <c r="AE80" i="2"/>
  <c r="AB80" i="2"/>
  <c r="Y80" i="2"/>
  <c r="X80" i="2" s="1"/>
  <c r="O80" i="2"/>
  <c r="B80" i="2"/>
  <c r="DO80" i="2" s="1"/>
  <c r="EA79" i="2"/>
  <c r="DX79" i="2"/>
  <c r="DT79" i="2"/>
  <c r="DQ79" i="2"/>
  <c r="DK79" i="2"/>
  <c r="DH79" i="2"/>
  <c r="DE79" i="2"/>
  <c r="DD79" i="2"/>
  <c r="DB79" i="2" s="1"/>
  <c r="DC79" i="2"/>
  <c r="CY79" i="2"/>
  <c r="CV79" i="2"/>
  <c r="CR79" i="2"/>
  <c r="CO79" i="2"/>
  <c r="CL79" i="2"/>
  <c r="CI79" i="2"/>
  <c r="CF79" i="2"/>
  <c r="CC79" i="2"/>
  <c r="BZ79" i="2"/>
  <c r="BW79" i="2"/>
  <c r="BR79" i="2"/>
  <c r="BN79" i="2"/>
  <c r="BK79" i="2"/>
  <c r="BH79" i="2"/>
  <c r="BE79" i="2"/>
  <c r="BB79" i="2"/>
  <c r="AY79" i="2"/>
  <c r="AP79" i="2"/>
  <c r="AM79" i="2"/>
  <c r="AJ79" i="2"/>
  <c r="AE79" i="2"/>
  <c r="AB79" i="2"/>
  <c r="Y79" i="2"/>
  <c r="X79" i="2" s="1"/>
  <c r="O79" i="2"/>
  <c r="B79" i="2"/>
  <c r="DO79" i="2" s="1"/>
  <c r="EA78" i="2"/>
  <c r="DX78" i="2"/>
  <c r="DT78" i="2"/>
  <c r="DQ78" i="2"/>
  <c r="DK78" i="2"/>
  <c r="DH78" i="2"/>
  <c r="DE78" i="2"/>
  <c r="DD78" i="2"/>
  <c r="DC78" i="2"/>
  <c r="CY78" i="2"/>
  <c r="CU78" i="2" s="1"/>
  <c r="CV78" i="2"/>
  <c r="CR78" i="2"/>
  <c r="CO78" i="2"/>
  <c r="CL78" i="2"/>
  <c r="CI78" i="2"/>
  <c r="CF78" i="2"/>
  <c r="CC78" i="2"/>
  <c r="BZ78" i="2"/>
  <c r="BW78" i="2"/>
  <c r="BR78" i="2"/>
  <c r="BN78" i="2"/>
  <c r="BK78" i="2"/>
  <c r="BH78" i="2"/>
  <c r="BE78" i="2"/>
  <c r="BB78" i="2"/>
  <c r="AY78" i="2"/>
  <c r="AP78" i="2"/>
  <c r="AM78" i="2"/>
  <c r="AJ78" i="2"/>
  <c r="AE78" i="2"/>
  <c r="AB78" i="2"/>
  <c r="Y78" i="2"/>
  <c r="X78" i="2" s="1"/>
  <c r="O78" i="2"/>
  <c r="B78" i="2"/>
  <c r="DO78" i="2" s="1"/>
  <c r="EA77" i="2"/>
  <c r="DX77" i="2"/>
  <c r="DT77" i="2"/>
  <c r="DQ77" i="2"/>
  <c r="DK77" i="2"/>
  <c r="DH77" i="2"/>
  <c r="DE77" i="2"/>
  <c r="DD77" i="2"/>
  <c r="DB77" i="2" s="1"/>
  <c r="DC77" i="2"/>
  <c r="CY77" i="2"/>
  <c r="CV77" i="2"/>
  <c r="CR77" i="2"/>
  <c r="CO77" i="2"/>
  <c r="CL77" i="2"/>
  <c r="CI77" i="2"/>
  <c r="CF77" i="2"/>
  <c r="CC77" i="2"/>
  <c r="BZ77" i="2"/>
  <c r="BW77" i="2"/>
  <c r="BR77" i="2"/>
  <c r="BN77" i="2"/>
  <c r="BK77" i="2"/>
  <c r="BH77" i="2"/>
  <c r="BE77" i="2"/>
  <c r="BB77" i="2"/>
  <c r="AY77" i="2"/>
  <c r="AP77" i="2"/>
  <c r="AM77" i="2"/>
  <c r="AJ77" i="2"/>
  <c r="AE77" i="2"/>
  <c r="AB77" i="2"/>
  <c r="Y77" i="2"/>
  <c r="X77" i="2" s="1"/>
  <c r="O77" i="2"/>
  <c r="B77" i="2"/>
  <c r="EA76" i="2"/>
  <c r="DX76" i="2"/>
  <c r="DT76" i="2"/>
  <c r="DQ76" i="2"/>
  <c r="DK76" i="2"/>
  <c r="DH76" i="2"/>
  <c r="DE76" i="2"/>
  <c r="DD76" i="2"/>
  <c r="DB76" i="2" s="1"/>
  <c r="DC76" i="2"/>
  <c r="CY76" i="2"/>
  <c r="CV76" i="2"/>
  <c r="CR76" i="2"/>
  <c r="CO76" i="2"/>
  <c r="CL76" i="2"/>
  <c r="CI76" i="2"/>
  <c r="CF76" i="2"/>
  <c r="CC76" i="2"/>
  <c r="BZ76" i="2"/>
  <c r="BW76" i="2"/>
  <c r="BR76" i="2"/>
  <c r="BN76" i="2"/>
  <c r="BK76" i="2"/>
  <c r="BH76" i="2"/>
  <c r="BE76" i="2"/>
  <c r="BB76" i="2"/>
  <c r="AY76" i="2"/>
  <c r="AP76" i="2"/>
  <c r="AM76" i="2"/>
  <c r="AJ76" i="2"/>
  <c r="AE76" i="2"/>
  <c r="AB76" i="2"/>
  <c r="Y76" i="2"/>
  <c r="O76" i="2"/>
  <c r="B76" i="2"/>
  <c r="DO76" i="2" s="1"/>
  <c r="EA75" i="2"/>
  <c r="DT75" i="2"/>
  <c r="DQ75" i="2"/>
  <c r="DK75" i="2"/>
  <c r="DH75" i="2"/>
  <c r="DE75" i="2"/>
  <c r="DD75" i="2"/>
  <c r="DC75" i="2"/>
  <c r="CY75" i="2"/>
  <c r="CV75" i="2"/>
  <c r="CU75" i="2" s="1"/>
  <c r="CR75" i="2"/>
  <c r="CO75" i="2"/>
  <c r="CL75" i="2"/>
  <c r="CI75" i="2"/>
  <c r="CF75" i="2"/>
  <c r="CC75" i="2"/>
  <c r="BZ75" i="2"/>
  <c r="BW75" i="2"/>
  <c r="BR75" i="2"/>
  <c r="BN75" i="2"/>
  <c r="BK75" i="2"/>
  <c r="BH75" i="2"/>
  <c r="BE75" i="2"/>
  <c r="BB75" i="2"/>
  <c r="AY75" i="2"/>
  <c r="AP75" i="2"/>
  <c r="AM75" i="2"/>
  <c r="AJ75" i="2"/>
  <c r="AE75" i="2"/>
  <c r="AB75" i="2"/>
  <c r="Y75" i="2"/>
  <c r="X75" i="2" s="1"/>
  <c r="O75" i="2"/>
  <c r="B75" i="2"/>
  <c r="EA74" i="2"/>
  <c r="DX74" i="2"/>
  <c r="DT74" i="2"/>
  <c r="DQ74" i="2"/>
  <c r="DK74" i="2"/>
  <c r="DH74" i="2"/>
  <c r="DE74" i="2"/>
  <c r="DD74" i="2"/>
  <c r="DC74" i="2"/>
  <c r="CY74" i="2"/>
  <c r="CV74" i="2"/>
  <c r="CR74" i="2"/>
  <c r="CO74" i="2"/>
  <c r="CL74" i="2"/>
  <c r="CI74" i="2"/>
  <c r="CF74" i="2"/>
  <c r="CC74" i="2"/>
  <c r="BZ74" i="2"/>
  <c r="BW74" i="2"/>
  <c r="BR74" i="2"/>
  <c r="BN74" i="2"/>
  <c r="BK74" i="2"/>
  <c r="BH74" i="2"/>
  <c r="BE74" i="2"/>
  <c r="BB74" i="2"/>
  <c r="AY74" i="2"/>
  <c r="AP74" i="2"/>
  <c r="AM74" i="2"/>
  <c r="AJ74" i="2"/>
  <c r="AE74" i="2"/>
  <c r="AB74" i="2"/>
  <c r="Y74" i="2"/>
  <c r="O74" i="2"/>
  <c r="B74" i="2"/>
  <c r="DO74" i="2" s="1"/>
  <c r="EA73" i="2"/>
  <c r="DK73" i="2"/>
  <c r="DH73" i="2"/>
  <c r="DE73" i="2"/>
  <c r="DD73" i="2"/>
  <c r="DC73" i="2"/>
  <c r="CY73" i="2"/>
  <c r="CV73" i="2"/>
  <c r="CR73" i="2"/>
  <c r="CO73" i="2"/>
  <c r="CL73" i="2"/>
  <c r="CI73" i="2"/>
  <c r="CF73" i="2"/>
  <c r="CC73" i="2"/>
  <c r="BZ73" i="2"/>
  <c r="BW73" i="2"/>
  <c r="BR73" i="2"/>
  <c r="BN73" i="2"/>
  <c r="BK73" i="2"/>
  <c r="BH73" i="2"/>
  <c r="BE73" i="2"/>
  <c r="BB73" i="2"/>
  <c r="AY73" i="2"/>
  <c r="AP73" i="2"/>
  <c r="AM73" i="2"/>
  <c r="AJ73" i="2"/>
  <c r="AE73" i="2"/>
  <c r="AB73" i="2"/>
  <c r="Y73" i="2"/>
  <c r="O73" i="2"/>
  <c r="DP73" i="2" s="1"/>
  <c r="B73" i="2"/>
  <c r="EA72" i="2"/>
  <c r="DK72" i="2"/>
  <c r="DH72" i="2"/>
  <c r="DE72" i="2"/>
  <c r="DD72" i="2"/>
  <c r="DB72" i="2" s="1"/>
  <c r="DC72" i="2"/>
  <c r="CY72" i="2"/>
  <c r="CV72" i="2"/>
  <c r="CR72" i="2"/>
  <c r="CO72" i="2"/>
  <c r="CL72" i="2"/>
  <c r="CI72" i="2"/>
  <c r="CF72" i="2"/>
  <c r="CC72" i="2"/>
  <c r="BZ72" i="2"/>
  <c r="BW72" i="2"/>
  <c r="BR72" i="2"/>
  <c r="BN72" i="2"/>
  <c r="BK72" i="2"/>
  <c r="BH72" i="2"/>
  <c r="BE72" i="2"/>
  <c r="BB72" i="2"/>
  <c r="AY72" i="2"/>
  <c r="AP72" i="2"/>
  <c r="AM72" i="2"/>
  <c r="AJ72" i="2"/>
  <c r="AE72" i="2"/>
  <c r="AB72" i="2"/>
  <c r="Y72" i="2"/>
  <c r="O72" i="2"/>
  <c r="B72" i="2"/>
  <c r="DO72" i="2" s="1"/>
  <c r="EA71" i="2"/>
  <c r="DX71" i="2"/>
  <c r="DT71" i="2"/>
  <c r="DQ71" i="2"/>
  <c r="DK71" i="2"/>
  <c r="DH71" i="2"/>
  <c r="DE71" i="2"/>
  <c r="DD71" i="2"/>
  <c r="DC71" i="2"/>
  <c r="CY71" i="2"/>
  <c r="CV71" i="2"/>
  <c r="CR71" i="2"/>
  <c r="CO71" i="2"/>
  <c r="CL71" i="2"/>
  <c r="CI71" i="2"/>
  <c r="CF71" i="2"/>
  <c r="CC71" i="2"/>
  <c r="BZ71" i="2"/>
  <c r="BW71" i="2"/>
  <c r="BR71" i="2"/>
  <c r="BN71" i="2"/>
  <c r="BK71" i="2"/>
  <c r="BH71" i="2"/>
  <c r="BE71" i="2"/>
  <c r="BB71" i="2"/>
  <c r="AY71" i="2"/>
  <c r="AP71" i="2"/>
  <c r="AM71" i="2"/>
  <c r="AJ71" i="2"/>
  <c r="AE71" i="2"/>
  <c r="AB71" i="2"/>
  <c r="Y71" i="2"/>
  <c r="O71" i="2"/>
  <c r="B71" i="2"/>
  <c r="DO71" i="2" s="1"/>
  <c r="EA70" i="2"/>
  <c r="DX70" i="2"/>
  <c r="DT70" i="2"/>
  <c r="DQ70" i="2"/>
  <c r="DK70" i="2"/>
  <c r="DH70" i="2"/>
  <c r="DE70" i="2"/>
  <c r="DD70" i="2"/>
  <c r="DB70" i="2" s="1"/>
  <c r="DC70" i="2"/>
  <c r="CY70" i="2"/>
  <c r="CV70" i="2"/>
  <c r="CR70" i="2"/>
  <c r="CO70" i="2"/>
  <c r="CL70" i="2"/>
  <c r="CI70" i="2"/>
  <c r="CF70" i="2"/>
  <c r="CC70" i="2"/>
  <c r="BZ70" i="2"/>
  <c r="BW70" i="2"/>
  <c r="BR70" i="2"/>
  <c r="BN70" i="2"/>
  <c r="BK70" i="2"/>
  <c r="BH70" i="2"/>
  <c r="BE70" i="2"/>
  <c r="BB70" i="2"/>
  <c r="AY70" i="2"/>
  <c r="AP70" i="2"/>
  <c r="AM70" i="2"/>
  <c r="AJ70" i="2"/>
  <c r="AE70" i="2"/>
  <c r="AB70" i="2"/>
  <c r="Y70" i="2"/>
  <c r="X70" i="2" s="1"/>
  <c r="O70" i="2"/>
  <c r="B70" i="2"/>
  <c r="DO70" i="2" s="1"/>
  <c r="EA69" i="2"/>
  <c r="DX69" i="2"/>
  <c r="DT69" i="2"/>
  <c r="DQ69" i="2"/>
  <c r="DK69" i="2"/>
  <c r="DH69" i="2"/>
  <c r="DE69" i="2"/>
  <c r="DD69" i="2"/>
  <c r="DB69" i="2" s="1"/>
  <c r="DC69" i="2"/>
  <c r="CY69" i="2"/>
  <c r="CV69" i="2"/>
  <c r="CU69" i="2"/>
  <c r="CR69" i="2"/>
  <c r="CO69" i="2"/>
  <c r="CL69" i="2"/>
  <c r="CI69" i="2"/>
  <c r="CF69" i="2"/>
  <c r="CC69" i="2"/>
  <c r="BZ69" i="2"/>
  <c r="BW69" i="2"/>
  <c r="BR69" i="2"/>
  <c r="BN69" i="2"/>
  <c r="BK69" i="2"/>
  <c r="BH69" i="2"/>
  <c r="BE69" i="2"/>
  <c r="BB69" i="2"/>
  <c r="AY69" i="2"/>
  <c r="AP69" i="2"/>
  <c r="AM69" i="2"/>
  <c r="AJ69" i="2"/>
  <c r="AE69" i="2"/>
  <c r="AB69" i="2"/>
  <c r="Y69" i="2"/>
  <c r="O69" i="2"/>
  <c r="DP69" i="2" s="1"/>
  <c r="B69" i="2"/>
  <c r="DO69" i="2" s="1"/>
  <c r="EA68" i="2"/>
  <c r="DX68" i="2"/>
  <c r="DT68" i="2"/>
  <c r="DQ68" i="2"/>
  <c r="DK68" i="2"/>
  <c r="DH68" i="2"/>
  <c r="DE68" i="2"/>
  <c r="DD68" i="2"/>
  <c r="DC68" i="2"/>
  <c r="CY68" i="2"/>
  <c r="CV68" i="2"/>
  <c r="CU68" i="2" s="1"/>
  <c r="CR68" i="2"/>
  <c r="CO68" i="2"/>
  <c r="CL68" i="2"/>
  <c r="CI68" i="2"/>
  <c r="CF68" i="2"/>
  <c r="CC68" i="2"/>
  <c r="BZ68" i="2"/>
  <c r="BW68" i="2"/>
  <c r="BR68" i="2"/>
  <c r="BN68" i="2"/>
  <c r="BK68" i="2"/>
  <c r="BH68" i="2"/>
  <c r="BE68" i="2"/>
  <c r="BB68" i="2"/>
  <c r="AY68" i="2"/>
  <c r="AP68" i="2"/>
  <c r="AM68" i="2"/>
  <c r="AJ68" i="2"/>
  <c r="AE68" i="2"/>
  <c r="AB68" i="2"/>
  <c r="Y68" i="2"/>
  <c r="O68" i="2"/>
  <c r="DP68" i="2" s="1"/>
  <c r="B68" i="2"/>
  <c r="DO68" i="2" s="1"/>
  <c r="EA67" i="2"/>
  <c r="DX67" i="2"/>
  <c r="DT67" i="2"/>
  <c r="DQ67" i="2"/>
  <c r="DK67" i="2"/>
  <c r="DH67" i="2"/>
  <c r="DE67" i="2"/>
  <c r="DD67" i="2"/>
  <c r="DC67" i="2"/>
  <c r="CY67" i="2"/>
  <c r="CV67" i="2"/>
  <c r="CR67" i="2"/>
  <c r="CO67" i="2"/>
  <c r="CL67" i="2"/>
  <c r="CI67" i="2"/>
  <c r="CF67" i="2"/>
  <c r="CC67" i="2"/>
  <c r="BZ67" i="2"/>
  <c r="BW67" i="2"/>
  <c r="BR67" i="2"/>
  <c r="BN67" i="2"/>
  <c r="BK67" i="2"/>
  <c r="BH67" i="2"/>
  <c r="BE67" i="2"/>
  <c r="BB67" i="2"/>
  <c r="AY67" i="2"/>
  <c r="AP67" i="2"/>
  <c r="AM67" i="2"/>
  <c r="AJ67" i="2"/>
  <c r="AE67" i="2"/>
  <c r="AB67" i="2"/>
  <c r="X67" i="2" s="1"/>
  <c r="Y67" i="2"/>
  <c r="O67" i="2"/>
  <c r="DP67" i="2" s="1"/>
  <c r="B67" i="2"/>
  <c r="DO67" i="2" s="1"/>
  <c r="EA66" i="2"/>
  <c r="DX66" i="2"/>
  <c r="DT66" i="2"/>
  <c r="DQ66" i="2"/>
  <c r="DK66" i="2"/>
  <c r="DH66" i="2"/>
  <c r="DE66" i="2"/>
  <c r="DD66" i="2"/>
  <c r="DB66" i="2" s="1"/>
  <c r="DC66" i="2"/>
  <c r="CY66" i="2"/>
  <c r="CV66" i="2"/>
  <c r="CU66" i="2" s="1"/>
  <c r="CR66" i="2"/>
  <c r="CO66" i="2"/>
  <c r="CL66" i="2"/>
  <c r="CI66" i="2"/>
  <c r="CF66" i="2"/>
  <c r="CC66" i="2"/>
  <c r="BZ66" i="2"/>
  <c r="BW66" i="2"/>
  <c r="BR66" i="2"/>
  <c r="BN66" i="2"/>
  <c r="BK66" i="2"/>
  <c r="BH66" i="2"/>
  <c r="BE66" i="2"/>
  <c r="BB66" i="2"/>
  <c r="AY66" i="2"/>
  <c r="AP66" i="2"/>
  <c r="AM66" i="2"/>
  <c r="AJ66" i="2"/>
  <c r="AE66" i="2"/>
  <c r="AB66" i="2"/>
  <c r="Y66" i="2"/>
  <c r="O66" i="2"/>
  <c r="B66" i="2"/>
  <c r="DO66" i="2" s="1"/>
  <c r="EA65" i="2"/>
  <c r="DX65" i="2"/>
  <c r="DT65" i="2"/>
  <c r="DQ65" i="2"/>
  <c r="DK65" i="2"/>
  <c r="DH65" i="2"/>
  <c r="DE65" i="2"/>
  <c r="DD65" i="2"/>
  <c r="DB65" i="2" s="1"/>
  <c r="DC65" i="2"/>
  <c r="CY65" i="2"/>
  <c r="CV65" i="2"/>
  <c r="CR65" i="2"/>
  <c r="CO65" i="2"/>
  <c r="CL65" i="2"/>
  <c r="CI65" i="2"/>
  <c r="CF65" i="2"/>
  <c r="CC65" i="2"/>
  <c r="BZ65" i="2"/>
  <c r="BW65" i="2"/>
  <c r="BR65" i="2"/>
  <c r="BN65" i="2"/>
  <c r="BK65" i="2"/>
  <c r="BH65" i="2"/>
  <c r="BE65" i="2"/>
  <c r="AS65" i="2" s="1"/>
  <c r="BB65" i="2"/>
  <c r="AY65" i="2"/>
  <c r="AP65" i="2"/>
  <c r="AM65" i="2"/>
  <c r="AJ65" i="2"/>
  <c r="AE65" i="2"/>
  <c r="AB65" i="2"/>
  <c r="Y65" i="2"/>
  <c r="X65" i="2" s="1"/>
  <c r="O65" i="2"/>
  <c r="DP65" i="2" s="1"/>
  <c r="B65" i="2"/>
  <c r="DO65" i="2" s="1"/>
  <c r="DN65" i="2" s="1"/>
  <c r="EA64" i="2"/>
  <c r="DX64" i="2"/>
  <c r="DT64" i="2"/>
  <c r="DQ64" i="2"/>
  <c r="DK64" i="2"/>
  <c r="DH64" i="2"/>
  <c r="DE64" i="2"/>
  <c r="DD64" i="2"/>
  <c r="DB64" i="2" s="1"/>
  <c r="DC64" i="2"/>
  <c r="CY64" i="2"/>
  <c r="CV64" i="2"/>
  <c r="CR64" i="2"/>
  <c r="CO64" i="2"/>
  <c r="CL64" i="2"/>
  <c r="CI64" i="2"/>
  <c r="CF64" i="2"/>
  <c r="CC64" i="2"/>
  <c r="BZ64" i="2"/>
  <c r="BW64" i="2"/>
  <c r="BR64" i="2"/>
  <c r="BN64" i="2"/>
  <c r="BK64" i="2"/>
  <c r="BH64" i="2"/>
  <c r="BE64" i="2"/>
  <c r="BB64" i="2"/>
  <c r="AY64" i="2"/>
  <c r="AP64" i="2"/>
  <c r="AM64" i="2"/>
  <c r="AJ64" i="2"/>
  <c r="AE64" i="2"/>
  <c r="AB64" i="2"/>
  <c r="Y64" i="2"/>
  <c r="X64" i="2" s="1"/>
  <c r="O64" i="2"/>
  <c r="DP64" i="2" s="1"/>
  <c r="B64" i="2"/>
  <c r="DO64" i="2" s="1"/>
  <c r="DN64" i="2" s="1"/>
  <c r="EA63" i="2"/>
  <c r="DX63" i="2"/>
  <c r="DT63" i="2"/>
  <c r="DQ63" i="2"/>
  <c r="DK63" i="2"/>
  <c r="DH63" i="2"/>
  <c r="DE63" i="2"/>
  <c r="DD63" i="2"/>
  <c r="DB63" i="2" s="1"/>
  <c r="DC63" i="2"/>
  <c r="CY63" i="2"/>
  <c r="CV63" i="2"/>
  <c r="CU63" i="2"/>
  <c r="CR63" i="2"/>
  <c r="CO63" i="2"/>
  <c r="CL63" i="2"/>
  <c r="CI63" i="2"/>
  <c r="CF63" i="2"/>
  <c r="CC63" i="2"/>
  <c r="BZ63" i="2"/>
  <c r="BW63" i="2"/>
  <c r="BR63" i="2"/>
  <c r="BN63" i="2"/>
  <c r="BK63" i="2"/>
  <c r="BH63" i="2"/>
  <c r="BE63" i="2"/>
  <c r="BB63" i="2"/>
  <c r="AY63" i="2"/>
  <c r="AP63" i="2"/>
  <c r="AM63" i="2"/>
  <c r="AJ63" i="2"/>
  <c r="AE63" i="2"/>
  <c r="AB63" i="2"/>
  <c r="X63" i="2" s="1"/>
  <c r="Y63" i="2"/>
  <c r="O63" i="2"/>
  <c r="DP63" i="2" s="1"/>
  <c r="B63" i="2"/>
  <c r="DO63" i="2" s="1"/>
  <c r="EA62" i="2"/>
  <c r="DX62" i="2"/>
  <c r="DT62" i="2"/>
  <c r="DQ62" i="2"/>
  <c r="DK62" i="2"/>
  <c r="DH62" i="2"/>
  <c r="DE62" i="2"/>
  <c r="DD62" i="2"/>
  <c r="DB62" i="2" s="1"/>
  <c r="DC62" i="2"/>
  <c r="CY62" i="2"/>
  <c r="CV62" i="2"/>
  <c r="CU62" i="2" s="1"/>
  <c r="CR62" i="2"/>
  <c r="CO62" i="2"/>
  <c r="CL62" i="2"/>
  <c r="CI62" i="2"/>
  <c r="CF62" i="2"/>
  <c r="CC62" i="2"/>
  <c r="BZ62" i="2"/>
  <c r="BW62" i="2"/>
  <c r="BR62" i="2"/>
  <c r="BN62" i="2"/>
  <c r="BK62" i="2"/>
  <c r="BH62" i="2"/>
  <c r="BE62" i="2"/>
  <c r="BB62" i="2"/>
  <c r="AY62" i="2"/>
  <c r="AP62" i="2"/>
  <c r="AM62" i="2"/>
  <c r="AJ62" i="2"/>
  <c r="AE62" i="2"/>
  <c r="AB62" i="2"/>
  <c r="Y62" i="2"/>
  <c r="O62" i="2"/>
  <c r="B62" i="2"/>
  <c r="EA61" i="2"/>
  <c r="DX61" i="2"/>
  <c r="DT61" i="2"/>
  <c r="DQ61" i="2"/>
  <c r="DK61" i="2"/>
  <c r="DH61" i="2"/>
  <c r="DE61" i="2"/>
  <c r="DD61" i="2"/>
  <c r="DC61" i="2"/>
  <c r="CY61" i="2"/>
  <c r="CV61" i="2"/>
  <c r="CR61" i="2"/>
  <c r="CO61" i="2"/>
  <c r="CL61" i="2"/>
  <c r="CI61" i="2"/>
  <c r="CF61" i="2"/>
  <c r="CC61" i="2"/>
  <c r="BZ61" i="2"/>
  <c r="BW61" i="2"/>
  <c r="BR61" i="2"/>
  <c r="BN61" i="2"/>
  <c r="BK61" i="2"/>
  <c r="AT61" i="2" s="1"/>
  <c r="AT97" i="2" s="1"/>
  <c r="BH61" i="2"/>
  <c r="BE61" i="2"/>
  <c r="BB61" i="2"/>
  <c r="AY61" i="2"/>
  <c r="AP61" i="2"/>
  <c r="AM61" i="2"/>
  <c r="AJ61" i="2"/>
  <c r="AE61" i="2"/>
  <c r="AB61" i="2"/>
  <c r="Y61" i="2"/>
  <c r="O61" i="2"/>
  <c r="B61" i="2"/>
  <c r="EA60" i="2"/>
  <c r="DX60" i="2"/>
  <c r="DT60" i="2"/>
  <c r="DQ60" i="2"/>
  <c r="DK60" i="2"/>
  <c r="DH60" i="2"/>
  <c r="DE60" i="2"/>
  <c r="DD60" i="2"/>
  <c r="DB60" i="2" s="1"/>
  <c r="DC60" i="2"/>
  <c r="CY60" i="2"/>
  <c r="CV60" i="2"/>
  <c r="CU60" i="2" s="1"/>
  <c r="CR60" i="2"/>
  <c r="CO60" i="2"/>
  <c r="CL60" i="2"/>
  <c r="CI60" i="2"/>
  <c r="CF60" i="2"/>
  <c r="CC60" i="2"/>
  <c r="BZ60" i="2"/>
  <c r="BW60" i="2"/>
  <c r="BR60" i="2"/>
  <c r="BQ60" i="2" s="1"/>
  <c r="BN60" i="2"/>
  <c r="BK60" i="2"/>
  <c r="BH60" i="2"/>
  <c r="BE60" i="2"/>
  <c r="BB60" i="2"/>
  <c r="AY60" i="2"/>
  <c r="AP60" i="2"/>
  <c r="AM60" i="2"/>
  <c r="AJ60" i="2"/>
  <c r="AE60" i="2"/>
  <c r="AB60" i="2"/>
  <c r="Y60" i="2"/>
  <c r="O60" i="2"/>
  <c r="B60" i="2"/>
  <c r="DO60" i="2" s="1"/>
  <c r="EA59" i="2"/>
  <c r="DX59" i="2"/>
  <c r="DT59" i="2"/>
  <c r="DQ59" i="2"/>
  <c r="DK59" i="2"/>
  <c r="DH59" i="2"/>
  <c r="DE59" i="2"/>
  <c r="DD59" i="2"/>
  <c r="DC59" i="2"/>
  <c r="CY59" i="2"/>
  <c r="CV59" i="2"/>
  <c r="CR59" i="2"/>
  <c r="CO59" i="2"/>
  <c r="CL59" i="2"/>
  <c r="CI59" i="2"/>
  <c r="CF59" i="2"/>
  <c r="CC59" i="2"/>
  <c r="BZ59" i="2"/>
  <c r="BW59" i="2"/>
  <c r="BR59" i="2"/>
  <c r="BN59" i="2"/>
  <c r="BK59" i="2"/>
  <c r="BH59" i="2"/>
  <c r="BE59" i="2"/>
  <c r="BB59" i="2"/>
  <c r="AY59" i="2"/>
  <c r="AP59" i="2"/>
  <c r="AM59" i="2"/>
  <c r="AJ59" i="2"/>
  <c r="AE59" i="2"/>
  <c r="AB59" i="2"/>
  <c r="Y59" i="2"/>
  <c r="X59" i="2" s="1"/>
  <c r="O59" i="2"/>
  <c r="B59" i="2"/>
  <c r="DO59" i="2" s="1"/>
  <c r="EA58" i="2"/>
  <c r="DX58" i="2"/>
  <c r="DT58" i="2"/>
  <c r="DQ58" i="2"/>
  <c r="DK58" i="2"/>
  <c r="DH58" i="2"/>
  <c r="DE58" i="2"/>
  <c r="DD58" i="2"/>
  <c r="DC58" i="2"/>
  <c r="CY58" i="2"/>
  <c r="CV58" i="2"/>
  <c r="CR58" i="2"/>
  <c r="CO58" i="2"/>
  <c r="CL58" i="2"/>
  <c r="CI58" i="2"/>
  <c r="CF58" i="2"/>
  <c r="CC58" i="2"/>
  <c r="BZ58" i="2"/>
  <c r="BW58" i="2"/>
  <c r="BR58" i="2"/>
  <c r="BN58" i="2"/>
  <c r="BK58" i="2"/>
  <c r="BH58" i="2"/>
  <c r="BE58" i="2"/>
  <c r="BB58" i="2"/>
  <c r="AY58" i="2"/>
  <c r="AP58" i="2"/>
  <c r="AM58" i="2"/>
  <c r="AJ58" i="2"/>
  <c r="AE58" i="2"/>
  <c r="AB58" i="2"/>
  <c r="Y58" i="2"/>
  <c r="O58" i="2"/>
  <c r="B58" i="2"/>
  <c r="EA57" i="2"/>
  <c r="DX57" i="2"/>
  <c r="DT57" i="2"/>
  <c r="DQ57" i="2"/>
  <c r="DK57" i="2"/>
  <c r="DH57" i="2"/>
  <c r="DE57" i="2"/>
  <c r="DD57" i="2"/>
  <c r="DC57" i="2"/>
  <c r="CY57" i="2"/>
  <c r="CV57" i="2"/>
  <c r="CR57" i="2"/>
  <c r="CO57" i="2"/>
  <c r="CL57" i="2"/>
  <c r="CI57" i="2"/>
  <c r="CF57" i="2"/>
  <c r="CC57" i="2"/>
  <c r="BZ57" i="2"/>
  <c r="BW57" i="2"/>
  <c r="BR57" i="2"/>
  <c r="BN57" i="2"/>
  <c r="BK57" i="2"/>
  <c r="BH57" i="2"/>
  <c r="BE57" i="2"/>
  <c r="BB57" i="2"/>
  <c r="AY57" i="2"/>
  <c r="AP57" i="2"/>
  <c r="AM57" i="2"/>
  <c r="AJ57" i="2"/>
  <c r="AE57" i="2"/>
  <c r="AB57" i="2"/>
  <c r="Y57" i="2"/>
  <c r="O57" i="2"/>
  <c r="DP57" i="2" s="1"/>
  <c r="B57" i="2"/>
  <c r="DO57" i="2" s="1"/>
  <c r="EA56" i="2"/>
  <c r="DX56" i="2"/>
  <c r="DT56" i="2"/>
  <c r="DQ56" i="2"/>
  <c r="DK56" i="2"/>
  <c r="DH56" i="2"/>
  <c r="DE56" i="2"/>
  <c r="DD56" i="2"/>
  <c r="DB56" i="2" s="1"/>
  <c r="DC56" i="2"/>
  <c r="CY56" i="2"/>
  <c r="CV56" i="2"/>
  <c r="CR56" i="2"/>
  <c r="CO56" i="2"/>
  <c r="CL56" i="2"/>
  <c r="CI56" i="2"/>
  <c r="CF56" i="2"/>
  <c r="CC56" i="2"/>
  <c r="BZ56" i="2"/>
  <c r="BW56" i="2"/>
  <c r="BR56" i="2"/>
  <c r="BN56" i="2"/>
  <c r="BK56" i="2"/>
  <c r="BH56" i="2"/>
  <c r="BE56" i="2"/>
  <c r="BB56" i="2"/>
  <c r="AY56" i="2"/>
  <c r="AP56" i="2"/>
  <c r="AM56" i="2"/>
  <c r="AJ56" i="2"/>
  <c r="AE56" i="2"/>
  <c r="AB56" i="2"/>
  <c r="Y56" i="2"/>
  <c r="O56" i="2"/>
  <c r="B56" i="2"/>
  <c r="DO56" i="2" s="1"/>
  <c r="EA55" i="2"/>
  <c r="DX55" i="2"/>
  <c r="DT55" i="2"/>
  <c r="DQ55" i="2"/>
  <c r="DK55" i="2"/>
  <c r="DH55" i="2"/>
  <c r="DE55" i="2"/>
  <c r="DD55" i="2"/>
  <c r="DC55" i="2"/>
  <c r="CY55" i="2"/>
  <c r="CV55" i="2"/>
  <c r="CR55" i="2"/>
  <c r="CO55" i="2"/>
  <c r="CL55" i="2"/>
  <c r="CI55" i="2"/>
  <c r="CF55" i="2"/>
  <c r="CC55" i="2"/>
  <c r="BZ55" i="2"/>
  <c r="BX55" i="2"/>
  <c r="BX97" i="2" s="1"/>
  <c r="BW97" i="2" s="1"/>
  <c r="BR55" i="2"/>
  <c r="BN55" i="2"/>
  <c r="BK55" i="2"/>
  <c r="BH55" i="2"/>
  <c r="BE55" i="2"/>
  <c r="BB55" i="2"/>
  <c r="AY55" i="2"/>
  <c r="AP55" i="2"/>
  <c r="AM55" i="2"/>
  <c r="AJ55" i="2"/>
  <c r="AE55" i="2"/>
  <c r="AB55" i="2"/>
  <c r="Y55" i="2"/>
  <c r="O55" i="2"/>
  <c r="DP55" i="2" s="1"/>
  <c r="B55" i="2"/>
  <c r="DO55" i="2" s="1"/>
  <c r="DN55" i="2" s="1"/>
  <c r="EA54" i="2"/>
  <c r="DX54" i="2"/>
  <c r="DT54" i="2"/>
  <c r="DQ54" i="2"/>
  <c r="DK54" i="2"/>
  <c r="DH54" i="2"/>
  <c r="DE54" i="2"/>
  <c r="DD54" i="2"/>
  <c r="DC54" i="2"/>
  <c r="CY54" i="2"/>
  <c r="CV54" i="2"/>
  <c r="CU54" i="2" s="1"/>
  <c r="CR54" i="2"/>
  <c r="CO54" i="2"/>
  <c r="CL54" i="2"/>
  <c r="CI54" i="2"/>
  <c r="CF54" i="2"/>
  <c r="CC54" i="2"/>
  <c r="BZ54" i="2"/>
  <c r="BW54" i="2"/>
  <c r="BR54" i="2"/>
  <c r="BQ54" i="2" s="1"/>
  <c r="BN54" i="2"/>
  <c r="BK54" i="2"/>
  <c r="BH54" i="2"/>
  <c r="BE54" i="2"/>
  <c r="BB54" i="2"/>
  <c r="AY54" i="2"/>
  <c r="AP54" i="2"/>
  <c r="AM54" i="2"/>
  <c r="AJ54" i="2"/>
  <c r="AE54" i="2"/>
  <c r="AB54" i="2"/>
  <c r="Y54" i="2"/>
  <c r="O54" i="2"/>
  <c r="B54" i="2"/>
  <c r="DO54" i="2" s="1"/>
  <c r="EA53" i="2"/>
  <c r="DX53" i="2"/>
  <c r="DT53" i="2"/>
  <c r="DQ53" i="2"/>
  <c r="DK53" i="2"/>
  <c r="DH53" i="2"/>
  <c r="DE53" i="2"/>
  <c r="DD53" i="2"/>
  <c r="DC53" i="2"/>
  <c r="CY53" i="2"/>
  <c r="CV53" i="2"/>
  <c r="CR53" i="2"/>
  <c r="CO53" i="2"/>
  <c r="CL53" i="2"/>
  <c r="CI53" i="2"/>
  <c r="CF53" i="2"/>
  <c r="CC53" i="2"/>
  <c r="BZ53" i="2"/>
  <c r="BW53" i="2"/>
  <c r="BR53" i="2"/>
  <c r="BN53" i="2"/>
  <c r="BK53" i="2"/>
  <c r="BH53" i="2"/>
  <c r="BE53" i="2"/>
  <c r="BB53" i="2"/>
  <c r="AY53" i="2"/>
  <c r="AP53" i="2"/>
  <c r="AM53" i="2"/>
  <c r="AJ53" i="2"/>
  <c r="AE53" i="2"/>
  <c r="AB53" i="2"/>
  <c r="Y53" i="2"/>
  <c r="O53" i="2"/>
  <c r="DP53" i="2" s="1"/>
  <c r="B53" i="2"/>
  <c r="EA52" i="2"/>
  <c r="DX52" i="2"/>
  <c r="DT52" i="2"/>
  <c r="DQ52" i="2"/>
  <c r="DK52" i="2"/>
  <c r="DH52" i="2"/>
  <c r="DE52" i="2"/>
  <c r="DD52" i="2"/>
  <c r="DB52" i="2" s="1"/>
  <c r="DC52" i="2"/>
  <c r="CY52" i="2"/>
  <c r="CV52" i="2"/>
  <c r="CU52" i="2" s="1"/>
  <c r="CR52" i="2"/>
  <c r="CO52" i="2"/>
  <c r="CL52" i="2"/>
  <c r="CI52" i="2"/>
  <c r="CF52" i="2"/>
  <c r="CC52" i="2"/>
  <c r="BZ52" i="2"/>
  <c r="BW52" i="2"/>
  <c r="BR52" i="2"/>
  <c r="BN52" i="2"/>
  <c r="BK52" i="2"/>
  <c r="BH52" i="2"/>
  <c r="BE52" i="2"/>
  <c r="BB52" i="2"/>
  <c r="AY52" i="2"/>
  <c r="AP52" i="2"/>
  <c r="AM52" i="2"/>
  <c r="AJ52" i="2"/>
  <c r="AE52" i="2"/>
  <c r="AB52" i="2"/>
  <c r="Y52" i="2"/>
  <c r="O52" i="2"/>
  <c r="DP52" i="2" s="1"/>
  <c r="B52" i="2"/>
  <c r="EA51" i="2"/>
  <c r="DX51" i="2"/>
  <c r="DT51" i="2"/>
  <c r="DQ51" i="2"/>
  <c r="DK51" i="2"/>
  <c r="DH51" i="2"/>
  <c r="DE51" i="2"/>
  <c r="DD51" i="2"/>
  <c r="DC51" i="2"/>
  <c r="CY51" i="2"/>
  <c r="CV51" i="2"/>
  <c r="CR51" i="2"/>
  <c r="CO51" i="2"/>
  <c r="CL51" i="2"/>
  <c r="CI51" i="2"/>
  <c r="CF51" i="2"/>
  <c r="CC51" i="2"/>
  <c r="BZ51" i="2"/>
  <c r="BQ51" i="2" s="1"/>
  <c r="BW51" i="2"/>
  <c r="BR51" i="2"/>
  <c r="BN51" i="2"/>
  <c r="BK51" i="2"/>
  <c r="BH51" i="2"/>
  <c r="BE51" i="2"/>
  <c r="BB51" i="2"/>
  <c r="AY51" i="2"/>
  <c r="AP51" i="2"/>
  <c r="AM51" i="2"/>
  <c r="AJ51" i="2"/>
  <c r="AE51" i="2"/>
  <c r="AB51" i="2"/>
  <c r="Y51" i="2"/>
  <c r="O51" i="2"/>
  <c r="DP51" i="2" s="1"/>
  <c r="B51" i="2"/>
  <c r="DO51" i="2" s="1"/>
  <c r="EA50" i="2"/>
  <c r="DX50" i="2"/>
  <c r="DT50" i="2"/>
  <c r="DQ50" i="2"/>
  <c r="DK50" i="2"/>
  <c r="DH50" i="2"/>
  <c r="DE50" i="2"/>
  <c r="DD50" i="2"/>
  <c r="DB50" i="2" s="1"/>
  <c r="DC50" i="2"/>
  <c r="CY50" i="2"/>
  <c r="CV50" i="2"/>
  <c r="CU50" i="2" s="1"/>
  <c r="CR50" i="2"/>
  <c r="CO50" i="2"/>
  <c r="CL50" i="2"/>
  <c r="CI50" i="2"/>
  <c r="CF50" i="2"/>
  <c r="CC50" i="2"/>
  <c r="BZ50" i="2"/>
  <c r="BW50" i="2"/>
  <c r="BR50" i="2"/>
  <c r="BN50" i="2"/>
  <c r="BK50" i="2"/>
  <c r="BH50" i="2"/>
  <c r="BE50" i="2"/>
  <c r="BB50" i="2"/>
  <c r="AY50" i="2"/>
  <c r="AP50" i="2"/>
  <c r="AM50" i="2"/>
  <c r="AJ50" i="2"/>
  <c r="AE50" i="2"/>
  <c r="AB50" i="2"/>
  <c r="Y50" i="2"/>
  <c r="X50" i="2" s="1"/>
  <c r="O50" i="2"/>
  <c r="DP50" i="2" s="1"/>
  <c r="B50" i="2"/>
  <c r="DO50" i="2" s="1"/>
  <c r="EA49" i="2"/>
  <c r="DX49" i="2"/>
  <c r="DT49" i="2"/>
  <c r="DQ49" i="2"/>
  <c r="DK49" i="2"/>
  <c r="DH49" i="2"/>
  <c r="DE49" i="2"/>
  <c r="DD49" i="2"/>
  <c r="DB49" i="2" s="1"/>
  <c r="DC49" i="2"/>
  <c r="CY49" i="2"/>
  <c r="CV49" i="2"/>
  <c r="CR49" i="2"/>
  <c r="CO49" i="2"/>
  <c r="CL49" i="2"/>
  <c r="CI49" i="2"/>
  <c r="CF49" i="2"/>
  <c r="CC49" i="2"/>
  <c r="BZ49" i="2"/>
  <c r="BW49" i="2"/>
  <c r="BR49" i="2"/>
  <c r="BN49" i="2"/>
  <c r="BK49" i="2"/>
  <c r="BH49" i="2"/>
  <c r="BE49" i="2"/>
  <c r="BB49" i="2"/>
  <c r="AY49" i="2"/>
  <c r="AP49" i="2"/>
  <c r="AM49" i="2"/>
  <c r="AJ49" i="2"/>
  <c r="AE49" i="2"/>
  <c r="AB49" i="2"/>
  <c r="Y49" i="2"/>
  <c r="X49" i="2" s="1"/>
  <c r="O49" i="2"/>
  <c r="B49" i="2"/>
  <c r="DO49" i="2" s="1"/>
  <c r="EA48" i="2"/>
  <c r="DX48" i="2"/>
  <c r="DT48" i="2"/>
  <c r="DQ48" i="2"/>
  <c r="DK48" i="2"/>
  <c r="DH48" i="2"/>
  <c r="DE48" i="2"/>
  <c r="DD48" i="2"/>
  <c r="DC48" i="2"/>
  <c r="CY48" i="2"/>
  <c r="CU48" i="2" s="1"/>
  <c r="CV48" i="2"/>
  <c r="CR48" i="2"/>
  <c r="CO48" i="2"/>
  <c r="CL48" i="2"/>
  <c r="CI48" i="2"/>
  <c r="CF48" i="2"/>
  <c r="CC48" i="2"/>
  <c r="BZ48" i="2"/>
  <c r="BW48" i="2"/>
  <c r="BR48" i="2"/>
  <c r="BN48" i="2"/>
  <c r="BK48" i="2"/>
  <c r="BH48" i="2"/>
  <c r="BE48" i="2"/>
  <c r="BB48" i="2"/>
  <c r="AY48" i="2"/>
  <c r="AP48" i="2"/>
  <c r="AM48" i="2"/>
  <c r="AJ48" i="2"/>
  <c r="AE48" i="2"/>
  <c r="AB48" i="2"/>
  <c r="Y48" i="2"/>
  <c r="O48" i="2"/>
  <c r="DP48" i="2" s="1"/>
  <c r="B48" i="2"/>
  <c r="DO48" i="2" s="1"/>
  <c r="EA47" i="2"/>
  <c r="DX47" i="2"/>
  <c r="DT47" i="2"/>
  <c r="DQ47" i="2"/>
  <c r="DK47" i="2"/>
  <c r="DH47" i="2"/>
  <c r="DE47" i="2"/>
  <c r="DD47" i="2"/>
  <c r="DB47" i="2" s="1"/>
  <c r="DC47" i="2"/>
  <c r="CY47" i="2"/>
  <c r="CV47" i="2"/>
  <c r="CR47" i="2"/>
  <c r="CO47" i="2"/>
  <c r="CL47" i="2"/>
  <c r="CI47" i="2"/>
  <c r="CF47" i="2"/>
  <c r="CC47" i="2"/>
  <c r="BZ47" i="2"/>
  <c r="BW47" i="2"/>
  <c r="BR47" i="2"/>
  <c r="BN47" i="2"/>
  <c r="BK47" i="2"/>
  <c r="BH47" i="2"/>
  <c r="BE47" i="2"/>
  <c r="AS47" i="2" s="1"/>
  <c r="BB47" i="2"/>
  <c r="AY47" i="2"/>
  <c r="AP47" i="2"/>
  <c r="AM47" i="2"/>
  <c r="AJ47" i="2"/>
  <c r="AE47" i="2"/>
  <c r="AB47" i="2"/>
  <c r="Y47" i="2"/>
  <c r="O47" i="2"/>
  <c r="B47" i="2"/>
  <c r="DO47" i="2" s="1"/>
  <c r="EA46" i="2"/>
  <c r="DX46" i="2"/>
  <c r="DT46" i="2"/>
  <c r="DQ46" i="2"/>
  <c r="DK46" i="2"/>
  <c r="DH46" i="2"/>
  <c r="DE46" i="2"/>
  <c r="DD46" i="2"/>
  <c r="DC46" i="2"/>
  <c r="CY46" i="2"/>
  <c r="CV46" i="2"/>
  <c r="CU46" i="2"/>
  <c r="CR46" i="2"/>
  <c r="CO46" i="2"/>
  <c r="CL46" i="2"/>
  <c r="CI46" i="2"/>
  <c r="CF46" i="2"/>
  <c r="CC46" i="2"/>
  <c r="BZ46" i="2"/>
  <c r="BW46" i="2"/>
  <c r="BQ46" i="2" s="1"/>
  <c r="BR46" i="2"/>
  <c r="BN46" i="2"/>
  <c r="BK46" i="2"/>
  <c r="BH46" i="2"/>
  <c r="BE46" i="2"/>
  <c r="BB46" i="2"/>
  <c r="AY46" i="2"/>
  <c r="AP46" i="2"/>
  <c r="AM46" i="2"/>
  <c r="AJ46" i="2"/>
  <c r="AE46" i="2"/>
  <c r="AB46" i="2"/>
  <c r="X46" i="2" s="1"/>
  <c r="Y46" i="2"/>
  <c r="O46" i="2"/>
  <c r="B46" i="2"/>
  <c r="EA45" i="2"/>
  <c r="DX45" i="2"/>
  <c r="DT45" i="2"/>
  <c r="DQ45" i="2"/>
  <c r="DK45" i="2"/>
  <c r="DH45" i="2"/>
  <c r="DE45" i="2"/>
  <c r="DD45" i="2"/>
  <c r="DC45" i="2"/>
  <c r="CY45" i="2"/>
  <c r="CV45" i="2"/>
  <c r="CR45" i="2"/>
  <c r="CO45" i="2"/>
  <c r="CL45" i="2"/>
  <c r="CI45" i="2"/>
  <c r="CF45" i="2"/>
  <c r="CC45" i="2"/>
  <c r="BZ45" i="2"/>
  <c r="BW45" i="2"/>
  <c r="BR45" i="2"/>
  <c r="BN45" i="2"/>
  <c r="BK45" i="2"/>
  <c r="BH45" i="2"/>
  <c r="BE45" i="2"/>
  <c r="BB45" i="2"/>
  <c r="AS45" i="2" s="1"/>
  <c r="AY45" i="2"/>
  <c r="AP45" i="2"/>
  <c r="AM45" i="2"/>
  <c r="AJ45" i="2"/>
  <c r="AE45" i="2"/>
  <c r="AB45" i="2"/>
  <c r="Y45" i="2"/>
  <c r="O45" i="2"/>
  <c r="DP45" i="2" s="1"/>
  <c r="B45" i="2"/>
  <c r="EA44" i="2"/>
  <c r="DX44" i="2"/>
  <c r="DT44" i="2"/>
  <c r="DQ44" i="2"/>
  <c r="DK44" i="2"/>
  <c r="DH44" i="2"/>
  <c r="DE44" i="2"/>
  <c r="DD44" i="2"/>
  <c r="DC44" i="2"/>
  <c r="DB44" i="2" s="1"/>
  <c r="CY44" i="2"/>
  <c r="CV44" i="2"/>
  <c r="CR44" i="2"/>
  <c r="CO44" i="2"/>
  <c r="CL44" i="2"/>
  <c r="CI44" i="2"/>
  <c r="CF44" i="2"/>
  <c r="CC44" i="2"/>
  <c r="BZ44" i="2"/>
  <c r="BW44" i="2"/>
  <c r="BR44" i="2"/>
  <c r="BN44" i="2"/>
  <c r="BK44" i="2"/>
  <c r="BH44" i="2"/>
  <c r="BE44" i="2"/>
  <c r="BB44" i="2"/>
  <c r="AY44" i="2"/>
  <c r="AP44" i="2"/>
  <c r="AM44" i="2"/>
  <c r="AJ44" i="2"/>
  <c r="AE44" i="2"/>
  <c r="AB44" i="2"/>
  <c r="Y44" i="2"/>
  <c r="O44" i="2"/>
  <c r="DP44" i="2" s="1"/>
  <c r="B44" i="2"/>
  <c r="EA43" i="2"/>
  <c r="DX43" i="2"/>
  <c r="DT43" i="2"/>
  <c r="DQ43" i="2"/>
  <c r="DK43" i="2"/>
  <c r="DH43" i="2"/>
  <c r="DE43" i="2"/>
  <c r="DD43" i="2"/>
  <c r="DC43" i="2"/>
  <c r="CY43" i="2"/>
  <c r="CV43" i="2"/>
  <c r="CR43" i="2"/>
  <c r="CO43" i="2"/>
  <c r="CL43" i="2"/>
  <c r="CI43" i="2"/>
  <c r="CF43" i="2"/>
  <c r="CC43" i="2"/>
  <c r="BZ43" i="2"/>
  <c r="BW43" i="2"/>
  <c r="BR43" i="2"/>
  <c r="BN43" i="2"/>
  <c r="BK43" i="2"/>
  <c r="BH43" i="2"/>
  <c r="BE43" i="2"/>
  <c r="BB43" i="2"/>
  <c r="AY43" i="2"/>
  <c r="AP43" i="2"/>
  <c r="AM43" i="2"/>
  <c r="AJ43" i="2"/>
  <c r="AE43" i="2"/>
  <c r="AB43" i="2"/>
  <c r="Y43" i="2"/>
  <c r="O43" i="2"/>
  <c r="B43" i="2"/>
  <c r="EA42" i="2"/>
  <c r="DX42" i="2"/>
  <c r="DT42" i="2"/>
  <c r="DQ42" i="2"/>
  <c r="DK42" i="2"/>
  <c r="DH42" i="2"/>
  <c r="DE42" i="2"/>
  <c r="DD42" i="2"/>
  <c r="DC42" i="2"/>
  <c r="CY42" i="2"/>
  <c r="CV42" i="2"/>
  <c r="CR42" i="2"/>
  <c r="CO42" i="2"/>
  <c r="CL42" i="2"/>
  <c r="CI42" i="2"/>
  <c r="CF42" i="2"/>
  <c r="CC42" i="2"/>
  <c r="BZ42" i="2"/>
  <c r="BW42" i="2"/>
  <c r="BR42" i="2"/>
  <c r="BN42" i="2"/>
  <c r="BK42" i="2"/>
  <c r="BH42" i="2"/>
  <c r="BE42" i="2"/>
  <c r="BB42" i="2"/>
  <c r="AY42" i="2"/>
  <c r="AP42" i="2"/>
  <c r="AM42" i="2"/>
  <c r="AJ42" i="2"/>
  <c r="AE42" i="2"/>
  <c r="AB42" i="2"/>
  <c r="Y42" i="2"/>
  <c r="O42" i="2"/>
  <c r="B42" i="2"/>
  <c r="EA41" i="2"/>
  <c r="DX41" i="2"/>
  <c r="DT41" i="2"/>
  <c r="DQ41" i="2"/>
  <c r="DK41" i="2"/>
  <c r="DH41" i="2"/>
  <c r="DE41" i="2"/>
  <c r="DD41" i="2"/>
  <c r="DC41" i="2"/>
  <c r="CY41" i="2"/>
  <c r="CV41" i="2"/>
  <c r="CR41" i="2"/>
  <c r="CO41" i="2"/>
  <c r="CL41" i="2"/>
  <c r="CI41" i="2"/>
  <c r="CF41" i="2"/>
  <c r="CC41" i="2"/>
  <c r="BZ41" i="2"/>
  <c r="BW41" i="2"/>
  <c r="BR41" i="2"/>
  <c r="BN41" i="2"/>
  <c r="BK41" i="2"/>
  <c r="BH41" i="2"/>
  <c r="BE41" i="2"/>
  <c r="BB41" i="2"/>
  <c r="AY41" i="2"/>
  <c r="AP41" i="2"/>
  <c r="AM41" i="2"/>
  <c r="AJ41" i="2"/>
  <c r="AE41" i="2"/>
  <c r="AB41" i="2"/>
  <c r="Y41" i="2"/>
  <c r="O41" i="2"/>
  <c r="B41" i="2"/>
  <c r="EA40" i="2"/>
  <c r="DX40" i="2"/>
  <c r="DT40" i="2"/>
  <c r="DQ40" i="2"/>
  <c r="DK40" i="2"/>
  <c r="DH40" i="2"/>
  <c r="DE40" i="2"/>
  <c r="DD40" i="2"/>
  <c r="DP40" i="2" s="1"/>
  <c r="DC40" i="2"/>
  <c r="CY40" i="2"/>
  <c r="CV40" i="2"/>
  <c r="CU40" i="2"/>
  <c r="CR40" i="2"/>
  <c r="CO40" i="2"/>
  <c r="CL40" i="2"/>
  <c r="CI40" i="2"/>
  <c r="CF40" i="2"/>
  <c r="CC40" i="2"/>
  <c r="BZ40" i="2"/>
  <c r="BW40" i="2"/>
  <c r="BR40" i="2"/>
  <c r="BN40" i="2"/>
  <c r="BK40" i="2"/>
  <c r="BH40" i="2"/>
  <c r="BE40" i="2"/>
  <c r="BB40" i="2"/>
  <c r="AY40" i="2"/>
  <c r="AP40" i="2"/>
  <c r="AM40" i="2"/>
  <c r="AJ40" i="2"/>
  <c r="AE40" i="2"/>
  <c r="AB40" i="2"/>
  <c r="Y40" i="2"/>
  <c r="O40" i="2"/>
  <c r="B40" i="2"/>
  <c r="EA39" i="2"/>
  <c r="DX39" i="2"/>
  <c r="DT39" i="2"/>
  <c r="DQ39" i="2"/>
  <c r="DK39" i="2"/>
  <c r="DH39" i="2"/>
  <c r="DE39" i="2"/>
  <c r="DD39" i="2"/>
  <c r="DC39" i="2"/>
  <c r="DB39" i="2" s="1"/>
  <c r="CY39" i="2"/>
  <c r="CV39" i="2"/>
  <c r="CR39" i="2"/>
  <c r="CO39" i="2"/>
  <c r="CL39" i="2"/>
  <c r="CI39" i="2"/>
  <c r="CF39" i="2"/>
  <c r="CC39" i="2"/>
  <c r="BZ39" i="2"/>
  <c r="BW39" i="2"/>
  <c r="BR39" i="2"/>
  <c r="BN39" i="2"/>
  <c r="BK39" i="2"/>
  <c r="BH39" i="2"/>
  <c r="BE39" i="2"/>
  <c r="BB39" i="2"/>
  <c r="AY39" i="2"/>
  <c r="AP39" i="2"/>
  <c r="AM39" i="2"/>
  <c r="AJ39" i="2"/>
  <c r="AE39" i="2"/>
  <c r="AB39" i="2"/>
  <c r="Y39" i="2"/>
  <c r="O39" i="2"/>
  <c r="DP39" i="2" s="1"/>
  <c r="B39" i="2"/>
  <c r="EA38" i="2"/>
  <c r="DX38" i="2"/>
  <c r="DT38" i="2"/>
  <c r="DQ38" i="2"/>
  <c r="DK38" i="2"/>
  <c r="DH38" i="2"/>
  <c r="DE38" i="2"/>
  <c r="DD38" i="2"/>
  <c r="DC38" i="2"/>
  <c r="CY38" i="2"/>
  <c r="CV38" i="2"/>
  <c r="CR38" i="2"/>
  <c r="CO38" i="2"/>
  <c r="CL38" i="2"/>
  <c r="CI38" i="2"/>
  <c r="CF38" i="2"/>
  <c r="CC38" i="2"/>
  <c r="BZ38" i="2"/>
  <c r="BW38" i="2"/>
  <c r="BR38" i="2"/>
  <c r="BN38" i="2"/>
  <c r="BK38" i="2"/>
  <c r="BH38" i="2"/>
  <c r="BE38" i="2"/>
  <c r="BB38" i="2"/>
  <c r="AY38" i="2"/>
  <c r="AP38" i="2"/>
  <c r="AM38" i="2"/>
  <c r="AJ38" i="2"/>
  <c r="AE38" i="2"/>
  <c r="AB38" i="2"/>
  <c r="Y38" i="2"/>
  <c r="O38" i="2"/>
  <c r="B38" i="2"/>
  <c r="EA37" i="2"/>
  <c r="DX37" i="2"/>
  <c r="DT37" i="2"/>
  <c r="DQ37" i="2"/>
  <c r="DK37" i="2"/>
  <c r="DH37" i="2"/>
  <c r="DE37" i="2"/>
  <c r="DD37" i="2"/>
  <c r="DC37" i="2"/>
  <c r="CY37" i="2"/>
  <c r="CV37" i="2"/>
  <c r="CR37" i="2"/>
  <c r="CO37" i="2"/>
  <c r="CL37" i="2"/>
  <c r="CI37" i="2"/>
  <c r="CF37" i="2"/>
  <c r="CC37" i="2"/>
  <c r="BZ37" i="2"/>
  <c r="BW37" i="2"/>
  <c r="BR37" i="2"/>
  <c r="BN37" i="2"/>
  <c r="BK37" i="2"/>
  <c r="BH37" i="2"/>
  <c r="BE37" i="2"/>
  <c r="BB37" i="2"/>
  <c r="AY37" i="2"/>
  <c r="AP37" i="2"/>
  <c r="AM37" i="2"/>
  <c r="AJ37" i="2"/>
  <c r="AE37" i="2"/>
  <c r="AB37" i="2"/>
  <c r="Y37" i="2"/>
  <c r="O37" i="2"/>
  <c r="B37" i="2"/>
  <c r="EA36" i="2"/>
  <c r="DX36" i="2"/>
  <c r="DT36" i="2"/>
  <c r="DQ36" i="2"/>
  <c r="DK36" i="2"/>
  <c r="DH36" i="2"/>
  <c r="DE36" i="2"/>
  <c r="DD36" i="2"/>
  <c r="DC36" i="2"/>
  <c r="CY36" i="2"/>
  <c r="CV36" i="2"/>
  <c r="CU36" i="2" s="1"/>
  <c r="CR36" i="2"/>
  <c r="CO36" i="2"/>
  <c r="CL36" i="2"/>
  <c r="CI36" i="2"/>
  <c r="CF36" i="2"/>
  <c r="CC36" i="2"/>
  <c r="BZ36" i="2"/>
  <c r="BW36" i="2"/>
  <c r="BR36" i="2"/>
  <c r="BN36" i="2"/>
  <c r="BK36" i="2"/>
  <c r="BH36" i="2"/>
  <c r="BE36" i="2"/>
  <c r="BB36" i="2"/>
  <c r="AY36" i="2"/>
  <c r="AP36" i="2"/>
  <c r="AM36" i="2"/>
  <c r="AJ36" i="2"/>
  <c r="AE36" i="2"/>
  <c r="AB36" i="2"/>
  <c r="Y36" i="2"/>
  <c r="O36" i="2"/>
  <c r="B36" i="2"/>
  <c r="EA35" i="2"/>
  <c r="DX35" i="2"/>
  <c r="DT35" i="2"/>
  <c r="DQ35" i="2"/>
  <c r="DK35" i="2"/>
  <c r="DH35" i="2"/>
  <c r="DE35" i="2"/>
  <c r="DD35" i="2"/>
  <c r="DC35" i="2"/>
  <c r="CY35" i="2"/>
  <c r="CV35" i="2"/>
  <c r="CR35" i="2"/>
  <c r="CO35" i="2"/>
  <c r="CL35" i="2"/>
  <c r="CI35" i="2"/>
  <c r="CF35" i="2"/>
  <c r="CC35" i="2"/>
  <c r="BZ35" i="2"/>
  <c r="BW35" i="2"/>
  <c r="BR35" i="2"/>
  <c r="BN35" i="2"/>
  <c r="BK35" i="2"/>
  <c r="BH35" i="2"/>
  <c r="BE35" i="2"/>
  <c r="BB35" i="2"/>
  <c r="AY35" i="2"/>
  <c r="AP35" i="2"/>
  <c r="AM35" i="2"/>
  <c r="AJ35" i="2"/>
  <c r="AE35" i="2"/>
  <c r="AB35" i="2"/>
  <c r="Y35" i="2"/>
  <c r="O35" i="2"/>
  <c r="B35" i="2"/>
  <c r="EA34" i="2"/>
  <c r="DX34" i="2"/>
  <c r="DT34" i="2"/>
  <c r="DQ34" i="2"/>
  <c r="DK34" i="2"/>
  <c r="DH34" i="2"/>
  <c r="DE34" i="2"/>
  <c r="DD34" i="2"/>
  <c r="DC34" i="2"/>
  <c r="CY34" i="2"/>
  <c r="CV34" i="2"/>
  <c r="CU34" i="2" s="1"/>
  <c r="CR34" i="2"/>
  <c r="CO34" i="2"/>
  <c r="CL34" i="2"/>
  <c r="CI34" i="2"/>
  <c r="CF34" i="2"/>
  <c r="CC34" i="2"/>
  <c r="BZ34" i="2"/>
  <c r="BW34" i="2"/>
  <c r="BR34" i="2"/>
  <c r="BN34" i="2"/>
  <c r="BK34" i="2"/>
  <c r="BH34" i="2"/>
  <c r="BE34" i="2"/>
  <c r="BB34" i="2"/>
  <c r="AY34" i="2"/>
  <c r="AP34" i="2"/>
  <c r="AM34" i="2"/>
  <c r="AJ34" i="2"/>
  <c r="AE34" i="2"/>
  <c r="AB34" i="2"/>
  <c r="Y34" i="2"/>
  <c r="O34" i="2"/>
  <c r="B34" i="2"/>
  <c r="EA33" i="2"/>
  <c r="DX33" i="2"/>
  <c r="DT33" i="2"/>
  <c r="DQ33" i="2"/>
  <c r="DK33" i="2"/>
  <c r="DH33" i="2"/>
  <c r="DE33" i="2"/>
  <c r="DD33" i="2"/>
  <c r="DC33" i="2"/>
  <c r="DB33" i="2" s="1"/>
  <c r="CY33" i="2"/>
  <c r="CU33" i="2" s="1"/>
  <c r="CV33" i="2"/>
  <c r="CR33" i="2"/>
  <c r="CO33" i="2"/>
  <c r="CL33" i="2"/>
  <c r="CI33" i="2"/>
  <c r="CF33" i="2"/>
  <c r="CC33" i="2"/>
  <c r="BZ33" i="2"/>
  <c r="BW33" i="2"/>
  <c r="BR33" i="2"/>
  <c r="BN33" i="2"/>
  <c r="BK33" i="2"/>
  <c r="BH33" i="2"/>
  <c r="BE33" i="2"/>
  <c r="BB33" i="2"/>
  <c r="AY33" i="2"/>
  <c r="AP33" i="2"/>
  <c r="AM33" i="2"/>
  <c r="AJ33" i="2"/>
  <c r="AE33" i="2"/>
  <c r="AB33" i="2"/>
  <c r="Y33" i="2"/>
  <c r="O33" i="2"/>
  <c r="DP33" i="2" s="1"/>
  <c r="B33" i="2"/>
  <c r="EA32" i="2"/>
  <c r="DX32" i="2"/>
  <c r="DT32" i="2"/>
  <c r="DQ32" i="2"/>
  <c r="DK32" i="2"/>
  <c r="DH32" i="2"/>
  <c r="DE32" i="2"/>
  <c r="DD32" i="2"/>
  <c r="DC32" i="2"/>
  <c r="CY32" i="2"/>
  <c r="CV32" i="2"/>
  <c r="CR32" i="2"/>
  <c r="CO32" i="2"/>
  <c r="CL32" i="2"/>
  <c r="CI32" i="2"/>
  <c r="CF32" i="2"/>
  <c r="CC32" i="2"/>
  <c r="BZ32" i="2"/>
  <c r="BW32" i="2"/>
  <c r="BR32" i="2"/>
  <c r="BN32" i="2"/>
  <c r="BK32" i="2"/>
  <c r="BH32" i="2"/>
  <c r="BE32" i="2"/>
  <c r="BB32" i="2"/>
  <c r="AY32" i="2"/>
  <c r="AP32" i="2"/>
  <c r="AM32" i="2"/>
  <c r="AJ32" i="2"/>
  <c r="AE32" i="2"/>
  <c r="AB32" i="2"/>
  <c r="Y32" i="2"/>
  <c r="O32" i="2"/>
  <c r="B32" i="2"/>
  <c r="EA31" i="2"/>
  <c r="DX31" i="2"/>
  <c r="DT31" i="2"/>
  <c r="DQ31" i="2"/>
  <c r="DK31" i="2"/>
  <c r="DH31" i="2"/>
  <c r="DE31" i="2"/>
  <c r="DD31" i="2"/>
  <c r="DC31" i="2"/>
  <c r="CY31" i="2"/>
  <c r="CV31" i="2"/>
  <c r="CR31" i="2"/>
  <c r="CO31" i="2"/>
  <c r="CL31" i="2"/>
  <c r="CI31" i="2"/>
  <c r="CF31" i="2"/>
  <c r="CC31" i="2"/>
  <c r="BZ31" i="2"/>
  <c r="BW31" i="2"/>
  <c r="BR31" i="2"/>
  <c r="BN31" i="2"/>
  <c r="BK31" i="2"/>
  <c r="BH31" i="2"/>
  <c r="BE31" i="2"/>
  <c r="BB31" i="2"/>
  <c r="AY31" i="2"/>
  <c r="AP31" i="2"/>
  <c r="AM31" i="2"/>
  <c r="AJ31" i="2"/>
  <c r="AE31" i="2"/>
  <c r="AB31" i="2"/>
  <c r="Y31" i="2"/>
  <c r="X31" i="2"/>
  <c r="O31" i="2"/>
  <c r="B31" i="2"/>
  <c r="EA30" i="2"/>
  <c r="DX30" i="2"/>
  <c r="DT30" i="2"/>
  <c r="DQ30" i="2"/>
  <c r="DK30" i="2"/>
  <c r="DH30" i="2"/>
  <c r="DE30" i="2"/>
  <c r="DD30" i="2"/>
  <c r="DC30" i="2"/>
  <c r="DB30" i="2"/>
  <c r="CY30" i="2"/>
  <c r="CV30" i="2"/>
  <c r="CR30" i="2"/>
  <c r="CO30" i="2"/>
  <c r="CL30" i="2"/>
  <c r="CI30" i="2"/>
  <c r="CF30" i="2"/>
  <c r="CC30" i="2"/>
  <c r="BZ30" i="2"/>
  <c r="BW30" i="2"/>
  <c r="BR30" i="2"/>
  <c r="BN30" i="2"/>
  <c r="BK30" i="2"/>
  <c r="BH30" i="2"/>
  <c r="BE30" i="2"/>
  <c r="BB30" i="2"/>
  <c r="AY30" i="2"/>
  <c r="AP30" i="2"/>
  <c r="AM30" i="2"/>
  <c r="AJ30" i="2"/>
  <c r="AE30" i="2"/>
  <c r="AB30" i="2"/>
  <c r="Y30" i="2"/>
  <c r="O30" i="2"/>
  <c r="B30" i="2"/>
  <c r="EA29" i="2"/>
  <c r="DX29" i="2"/>
  <c r="DT29" i="2"/>
  <c r="DQ29" i="2"/>
  <c r="DK29" i="2"/>
  <c r="DH29" i="2"/>
  <c r="DE29" i="2"/>
  <c r="DD29" i="2"/>
  <c r="DB29" i="2" s="1"/>
  <c r="DC29" i="2"/>
  <c r="CY29" i="2"/>
  <c r="CV29" i="2"/>
  <c r="CR29" i="2"/>
  <c r="CO29" i="2"/>
  <c r="CL29" i="2"/>
  <c r="CI29" i="2"/>
  <c r="CF29" i="2"/>
  <c r="CC29" i="2"/>
  <c r="BZ29" i="2"/>
  <c r="BW29" i="2"/>
  <c r="BR29" i="2"/>
  <c r="BN29" i="2"/>
  <c r="BK29" i="2"/>
  <c r="BH29" i="2"/>
  <c r="BE29" i="2"/>
  <c r="BB29" i="2"/>
  <c r="AY29" i="2"/>
  <c r="AP29" i="2"/>
  <c r="AM29" i="2"/>
  <c r="AJ29" i="2"/>
  <c r="AE29" i="2"/>
  <c r="AB29" i="2"/>
  <c r="Y29" i="2"/>
  <c r="O29" i="2"/>
  <c r="B29" i="2"/>
  <c r="EA28" i="2"/>
  <c r="DX28" i="2"/>
  <c r="DT28" i="2"/>
  <c r="DQ28" i="2"/>
  <c r="DK28" i="2"/>
  <c r="DH28" i="2"/>
  <c r="DE28" i="2"/>
  <c r="DD28" i="2"/>
  <c r="DC28" i="2"/>
  <c r="CY28" i="2"/>
  <c r="CV28" i="2"/>
  <c r="CR28" i="2"/>
  <c r="CO28" i="2"/>
  <c r="CL28" i="2"/>
  <c r="CI28" i="2"/>
  <c r="CF28" i="2"/>
  <c r="CC28" i="2"/>
  <c r="BZ28" i="2"/>
  <c r="BW28" i="2"/>
  <c r="BR28" i="2"/>
  <c r="BN28" i="2"/>
  <c r="BK28" i="2"/>
  <c r="BH28" i="2"/>
  <c r="BE28" i="2"/>
  <c r="BB28" i="2"/>
  <c r="AY28" i="2"/>
  <c r="AP28" i="2"/>
  <c r="AM28" i="2"/>
  <c r="AJ28" i="2"/>
  <c r="AE28" i="2"/>
  <c r="AB28" i="2"/>
  <c r="Y28" i="2"/>
  <c r="O28" i="2"/>
  <c r="DP28" i="2" s="1"/>
  <c r="B28" i="2"/>
  <c r="EA27" i="2"/>
  <c r="DX27" i="2"/>
  <c r="DT27" i="2"/>
  <c r="DQ27" i="2"/>
  <c r="DK27" i="2"/>
  <c r="DH27" i="2"/>
  <c r="DE27" i="2"/>
  <c r="DD27" i="2"/>
  <c r="DC27" i="2"/>
  <c r="CY27" i="2"/>
  <c r="CV27" i="2"/>
  <c r="CU27" i="2" s="1"/>
  <c r="CR27" i="2"/>
  <c r="CO27" i="2"/>
  <c r="CL27" i="2"/>
  <c r="CI27" i="2"/>
  <c r="CF27" i="2"/>
  <c r="CC27" i="2"/>
  <c r="BZ27" i="2"/>
  <c r="BW27" i="2"/>
  <c r="BR27" i="2"/>
  <c r="BN27" i="2"/>
  <c r="BK27" i="2"/>
  <c r="BH27" i="2"/>
  <c r="BE27" i="2"/>
  <c r="BB27" i="2"/>
  <c r="AY27" i="2"/>
  <c r="AP27" i="2"/>
  <c r="AM27" i="2"/>
  <c r="AJ27" i="2"/>
  <c r="AE27" i="2"/>
  <c r="AB27" i="2"/>
  <c r="Y27" i="2"/>
  <c r="O27" i="2"/>
  <c r="B27" i="2"/>
  <c r="EA26" i="2"/>
  <c r="DX26" i="2"/>
  <c r="DT26" i="2"/>
  <c r="DQ26" i="2"/>
  <c r="DK26" i="2"/>
  <c r="DH26" i="2"/>
  <c r="DE26" i="2"/>
  <c r="DD26" i="2"/>
  <c r="DC26" i="2"/>
  <c r="CY26" i="2"/>
  <c r="CV26" i="2"/>
  <c r="CR26" i="2"/>
  <c r="CO26" i="2"/>
  <c r="CL26" i="2"/>
  <c r="CI26" i="2"/>
  <c r="CF26" i="2"/>
  <c r="CC26" i="2"/>
  <c r="BZ26" i="2"/>
  <c r="BW26" i="2"/>
  <c r="BR26" i="2"/>
  <c r="BN26" i="2"/>
  <c r="BK26" i="2"/>
  <c r="BH26" i="2"/>
  <c r="BE26" i="2"/>
  <c r="BB26" i="2"/>
  <c r="AY26" i="2"/>
  <c r="AP26" i="2"/>
  <c r="AM26" i="2"/>
  <c r="AJ26" i="2"/>
  <c r="AE26" i="2"/>
  <c r="AB26" i="2"/>
  <c r="Y26" i="2"/>
  <c r="X26" i="2"/>
  <c r="O26" i="2"/>
  <c r="B26" i="2"/>
  <c r="EA25" i="2"/>
  <c r="DX25" i="2"/>
  <c r="DT25" i="2"/>
  <c r="DQ25" i="2"/>
  <c r="DK25" i="2"/>
  <c r="DH25" i="2"/>
  <c r="DE25" i="2"/>
  <c r="DD25" i="2"/>
  <c r="DC25" i="2"/>
  <c r="DB25" i="2"/>
  <c r="CY25" i="2"/>
  <c r="CV25" i="2"/>
  <c r="CR25" i="2"/>
  <c r="CO25" i="2"/>
  <c r="CL25" i="2"/>
  <c r="CI25" i="2"/>
  <c r="CF25" i="2"/>
  <c r="CC25" i="2"/>
  <c r="BZ25" i="2"/>
  <c r="BW25" i="2"/>
  <c r="BR25" i="2"/>
  <c r="BN25" i="2"/>
  <c r="BK25" i="2"/>
  <c r="BH25" i="2"/>
  <c r="BE25" i="2"/>
  <c r="BB25" i="2"/>
  <c r="AY25" i="2"/>
  <c r="AP25" i="2"/>
  <c r="AM25" i="2"/>
  <c r="AJ25" i="2"/>
  <c r="AE25" i="2"/>
  <c r="AB25" i="2"/>
  <c r="Y25" i="2"/>
  <c r="O25" i="2"/>
  <c r="DP25" i="2" s="1"/>
  <c r="B25" i="2"/>
  <c r="EA24" i="2"/>
  <c r="DX24" i="2"/>
  <c r="DT24" i="2"/>
  <c r="DQ24" i="2"/>
  <c r="DK24" i="2"/>
  <c r="DH24" i="2"/>
  <c r="DE24" i="2"/>
  <c r="DD24" i="2"/>
  <c r="DC24" i="2"/>
  <c r="CY24" i="2"/>
  <c r="CV24" i="2"/>
  <c r="CR24" i="2"/>
  <c r="CO24" i="2"/>
  <c r="CL24" i="2"/>
  <c r="CI24" i="2"/>
  <c r="CF24" i="2"/>
  <c r="CC24" i="2"/>
  <c r="BZ24" i="2"/>
  <c r="BW24" i="2"/>
  <c r="BR24" i="2"/>
  <c r="BN24" i="2"/>
  <c r="BK24" i="2"/>
  <c r="BH24" i="2"/>
  <c r="BE24" i="2"/>
  <c r="BB24" i="2"/>
  <c r="AY24" i="2"/>
  <c r="AP24" i="2"/>
  <c r="AM24" i="2"/>
  <c r="AJ24" i="2"/>
  <c r="AE24" i="2"/>
  <c r="AB24" i="2"/>
  <c r="Y24" i="2"/>
  <c r="O24" i="2"/>
  <c r="B24" i="2"/>
  <c r="EA23" i="2"/>
  <c r="DX23" i="2"/>
  <c r="DT23" i="2"/>
  <c r="DQ23" i="2"/>
  <c r="DK23" i="2"/>
  <c r="DH23" i="2"/>
  <c r="DE23" i="2"/>
  <c r="DD23" i="2"/>
  <c r="DC23" i="2"/>
  <c r="CY23" i="2"/>
  <c r="CV23" i="2"/>
  <c r="CU23" i="2" s="1"/>
  <c r="CR23" i="2"/>
  <c r="CO23" i="2"/>
  <c r="CL23" i="2"/>
  <c r="CI23" i="2"/>
  <c r="CF23" i="2"/>
  <c r="CC23" i="2"/>
  <c r="BZ23" i="2"/>
  <c r="BW23" i="2"/>
  <c r="BR23" i="2"/>
  <c r="BN23" i="2"/>
  <c r="BK23" i="2"/>
  <c r="BH23" i="2"/>
  <c r="BE23" i="2"/>
  <c r="BB23" i="2"/>
  <c r="AY23" i="2"/>
  <c r="AP23" i="2"/>
  <c r="AM23" i="2"/>
  <c r="AJ23" i="2"/>
  <c r="AE23" i="2"/>
  <c r="AB23" i="2"/>
  <c r="Y23" i="2"/>
  <c r="O23" i="2"/>
  <c r="B23" i="2"/>
  <c r="EA22" i="2"/>
  <c r="DX22" i="2"/>
  <c r="DT22" i="2"/>
  <c r="DQ22" i="2"/>
  <c r="DK22" i="2"/>
  <c r="DH22" i="2"/>
  <c r="DE22" i="2"/>
  <c r="DD22" i="2"/>
  <c r="DC22" i="2"/>
  <c r="CY22" i="2"/>
  <c r="CV22" i="2"/>
  <c r="CR22" i="2"/>
  <c r="CO22" i="2"/>
  <c r="CL22" i="2"/>
  <c r="CI22" i="2"/>
  <c r="CF22" i="2"/>
  <c r="CC22" i="2"/>
  <c r="BZ22" i="2"/>
  <c r="BW22" i="2"/>
  <c r="BR22" i="2"/>
  <c r="BN22" i="2"/>
  <c r="BK22" i="2"/>
  <c r="BH22" i="2"/>
  <c r="BE22" i="2"/>
  <c r="BB22" i="2"/>
  <c r="AY22" i="2"/>
  <c r="AP22" i="2"/>
  <c r="AM22" i="2"/>
  <c r="AJ22" i="2"/>
  <c r="AE22" i="2"/>
  <c r="AB22" i="2"/>
  <c r="Y22" i="2"/>
  <c r="O22" i="2"/>
  <c r="B22" i="2"/>
  <c r="EA21" i="2"/>
  <c r="DX21" i="2"/>
  <c r="DT21" i="2"/>
  <c r="DQ21" i="2"/>
  <c r="DK21" i="2"/>
  <c r="DH21" i="2"/>
  <c r="DE21" i="2"/>
  <c r="DD21" i="2"/>
  <c r="DC21" i="2"/>
  <c r="CY21" i="2"/>
  <c r="CV21" i="2"/>
  <c r="CR21" i="2"/>
  <c r="CO21" i="2"/>
  <c r="CL21" i="2"/>
  <c r="CI21" i="2"/>
  <c r="CF21" i="2"/>
  <c r="CC21" i="2"/>
  <c r="BZ21" i="2"/>
  <c r="BW21" i="2"/>
  <c r="BR21" i="2"/>
  <c r="BN21" i="2"/>
  <c r="BK21" i="2"/>
  <c r="BH21" i="2"/>
  <c r="BE21" i="2"/>
  <c r="BB21" i="2"/>
  <c r="AY21" i="2"/>
  <c r="AP21" i="2"/>
  <c r="AM21" i="2"/>
  <c r="AJ21" i="2"/>
  <c r="AE21" i="2"/>
  <c r="AB21" i="2"/>
  <c r="Y21" i="2"/>
  <c r="O21" i="2"/>
  <c r="DP21" i="2" s="1"/>
  <c r="B21" i="2"/>
  <c r="EA20" i="2"/>
  <c r="DX20" i="2"/>
  <c r="DT20" i="2"/>
  <c r="DQ20" i="2"/>
  <c r="DK20" i="2"/>
  <c r="DH20" i="2"/>
  <c r="DE20" i="2"/>
  <c r="DD20" i="2"/>
  <c r="DC20" i="2"/>
  <c r="CY20" i="2"/>
  <c r="CV20" i="2"/>
  <c r="CR20" i="2"/>
  <c r="CO20" i="2"/>
  <c r="CL20" i="2"/>
  <c r="CI20" i="2"/>
  <c r="CF20" i="2"/>
  <c r="CC20" i="2"/>
  <c r="BZ20" i="2"/>
  <c r="BW20" i="2"/>
  <c r="BR20" i="2"/>
  <c r="BN20" i="2"/>
  <c r="BK20" i="2"/>
  <c r="BH20" i="2"/>
  <c r="BE20" i="2"/>
  <c r="BB20" i="2"/>
  <c r="AY20" i="2"/>
  <c r="AP20" i="2"/>
  <c r="AM20" i="2"/>
  <c r="AJ20" i="2"/>
  <c r="AE20" i="2"/>
  <c r="AB20" i="2"/>
  <c r="Y20" i="2"/>
  <c r="O20" i="2"/>
  <c r="B20" i="2"/>
  <c r="EA19" i="2"/>
  <c r="DX19" i="2"/>
  <c r="DT19" i="2"/>
  <c r="DQ19" i="2"/>
  <c r="DK19" i="2"/>
  <c r="DH19" i="2"/>
  <c r="DE19" i="2"/>
  <c r="DD19" i="2"/>
  <c r="DC19" i="2"/>
  <c r="CY19" i="2"/>
  <c r="CV19" i="2"/>
  <c r="CR19" i="2"/>
  <c r="CO19" i="2"/>
  <c r="CL19" i="2"/>
  <c r="CI19" i="2"/>
  <c r="CF19" i="2"/>
  <c r="CC19" i="2"/>
  <c r="BZ19" i="2"/>
  <c r="BW19" i="2"/>
  <c r="BR19" i="2"/>
  <c r="BN19" i="2"/>
  <c r="BK19" i="2"/>
  <c r="BH19" i="2"/>
  <c r="BE19" i="2"/>
  <c r="BB19" i="2"/>
  <c r="AY19" i="2"/>
  <c r="AP19" i="2"/>
  <c r="AM19" i="2"/>
  <c r="AJ19" i="2"/>
  <c r="AE19" i="2"/>
  <c r="AB19" i="2"/>
  <c r="Y19" i="2"/>
  <c r="O19" i="2"/>
  <c r="B19" i="2"/>
  <c r="EA18" i="2"/>
  <c r="DX18" i="2"/>
  <c r="DT18" i="2"/>
  <c r="DQ18" i="2"/>
  <c r="DK18" i="2"/>
  <c r="DH18" i="2"/>
  <c r="DE18" i="2"/>
  <c r="DD18" i="2"/>
  <c r="DC18" i="2"/>
  <c r="CY18" i="2"/>
  <c r="CV18" i="2"/>
  <c r="CU18" i="2" s="1"/>
  <c r="CR18" i="2"/>
  <c r="CO18" i="2"/>
  <c r="CL18" i="2"/>
  <c r="CI18" i="2"/>
  <c r="CF18" i="2"/>
  <c r="CC18" i="2"/>
  <c r="BZ18" i="2"/>
  <c r="BW18" i="2"/>
  <c r="BR18" i="2"/>
  <c r="BN18" i="2"/>
  <c r="BK18" i="2"/>
  <c r="BH18" i="2"/>
  <c r="BE18" i="2"/>
  <c r="BB18" i="2"/>
  <c r="AY18" i="2"/>
  <c r="AP18" i="2"/>
  <c r="AM18" i="2"/>
  <c r="AJ18" i="2"/>
  <c r="AE18" i="2"/>
  <c r="AB18" i="2"/>
  <c r="Y18" i="2"/>
  <c r="O18" i="2"/>
  <c r="B18" i="2"/>
  <c r="EA17" i="2"/>
  <c r="DX17" i="2"/>
  <c r="DT17" i="2"/>
  <c r="DQ17" i="2"/>
  <c r="DK17" i="2"/>
  <c r="DH17" i="2"/>
  <c r="DE17" i="2"/>
  <c r="DD17" i="2"/>
  <c r="DC17" i="2"/>
  <c r="CY17" i="2"/>
  <c r="CV17" i="2"/>
  <c r="CR17" i="2"/>
  <c r="CO17" i="2"/>
  <c r="CL17" i="2"/>
  <c r="CI17" i="2"/>
  <c r="CF17" i="2"/>
  <c r="CC17" i="2"/>
  <c r="BZ17" i="2"/>
  <c r="BW17" i="2"/>
  <c r="BR17" i="2"/>
  <c r="BN17" i="2"/>
  <c r="BK17" i="2"/>
  <c r="BH17" i="2"/>
  <c r="BE17" i="2"/>
  <c r="BB17" i="2"/>
  <c r="AS17" i="2" s="1"/>
  <c r="AY17" i="2"/>
  <c r="AP17" i="2"/>
  <c r="AM17" i="2"/>
  <c r="AJ17" i="2"/>
  <c r="AE17" i="2"/>
  <c r="AB17" i="2"/>
  <c r="Y17" i="2"/>
  <c r="O17" i="2"/>
  <c r="B17" i="2"/>
  <c r="EA16" i="2"/>
  <c r="DX16" i="2"/>
  <c r="DT16" i="2"/>
  <c r="DQ16" i="2"/>
  <c r="DK16" i="2"/>
  <c r="DH16" i="2"/>
  <c r="DE16" i="2"/>
  <c r="DD16" i="2"/>
  <c r="DC16" i="2"/>
  <c r="CY16" i="2"/>
  <c r="CV16" i="2"/>
  <c r="CR16" i="2"/>
  <c r="CO16" i="2"/>
  <c r="CL16" i="2"/>
  <c r="CI16" i="2"/>
  <c r="CF16" i="2"/>
  <c r="CC16" i="2"/>
  <c r="BZ16" i="2"/>
  <c r="BW16" i="2"/>
  <c r="BR16" i="2"/>
  <c r="BN16" i="2"/>
  <c r="BK16" i="2"/>
  <c r="BH16" i="2"/>
  <c r="BE16" i="2"/>
  <c r="BB16" i="2"/>
  <c r="AY16" i="2"/>
  <c r="AP16" i="2"/>
  <c r="AM16" i="2"/>
  <c r="AJ16" i="2"/>
  <c r="AE16" i="2"/>
  <c r="AB16" i="2"/>
  <c r="Y16" i="2"/>
  <c r="O16" i="2"/>
  <c r="B16" i="2"/>
  <c r="EA15" i="2"/>
  <c r="DX15" i="2"/>
  <c r="DT15" i="2"/>
  <c r="DQ15" i="2"/>
  <c r="DK15" i="2"/>
  <c r="DH15" i="2"/>
  <c r="DE15" i="2"/>
  <c r="DD15" i="2"/>
  <c r="DC15" i="2"/>
  <c r="CY15" i="2"/>
  <c r="CV15" i="2"/>
  <c r="CR15" i="2"/>
  <c r="CO15" i="2"/>
  <c r="CL15" i="2"/>
  <c r="CI15" i="2"/>
  <c r="CF15" i="2"/>
  <c r="CC15" i="2"/>
  <c r="BZ15" i="2"/>
  <c r="BW15" i="2"/>
  <c r="BR15" i="2"/>
  <c r="BN15" i="2"/>
  <c r="BK15" i="2"/>
  <c r="BH15" i="2"/>
  <c r="BE15" i="2"/>
  <c r="BB15" i="2"/>
  <c r="AY15" i="2"/>
  <c r="AP15" i="2"/>
  <c r="AM15" i="2"/>
  <c r="AJ15" i="2"/>
  <c r="AE15" i="2"/>
  <c r="AB15" i="2"/>
  <c r="Y15" i="2"/>
  <c r="X15" i="2" s="1"/>
  <c r="O15" i="2"/>
  <c r="B15" i="2"/>
  <c r="EA14" i="2"/>
  <c r="DX14" i="2"/>
  <c r="DT14" i="2"/>
  <c r="DQ14" i="2"/>
  <c r="DK14" i="2"/>
  <c r="DH14" i="2"/>
  <c r="DE14" i="2"/>
  <c r="DD14" i="2"/>
  <c r="DB14" i="2" s="1"/>
  <c r="DC14" i="2"/>
  <c r="CY14" i="2"/>
  <c r="CV14" i="2"/>
  <c r="CR14" i="2"/>
  <c r="CO14" i="2"/>
  <c r="CL14" i="2"/>
  <c r="CI14" i="2"/>
  <c r="CF14" i="2"/>
  <c r="CC14" i="2"/>
  <c r="BZ14" i="2"/>
  <c r="BW14" i="2"/>
  <c r="BR14" i="2"/>
  <c r="BN14" i="2"/>
  <c r="BK14" i="2"/>
  <c r="BH14" i="2"/>
  <c r="BE14" i="2"/>
  <c r="BB14" i="2"/>
  <c r="AY14" i="2"/>
  <c r="AP14" i="2"/>
  <c r="AM14" i="2"/>
  <c r="AJ14" i="2"/>
  <c r="AE14" i="2"/>
  <c r="AB14" i="2"/>
  <c r="Y14" i="2"/>
  <c r="O14" i="2"/>
  <c r="DP14" i="2" s="1"/>
  <c r="B14" i="2"/>
  <c r="DO14" i="2" s="1"/>
  <c r="EA13" i="2"/>
  <c r="DX13" i="2"/>
  <c r="DT13" i="2"/>
  <c r="DQ13" i="2"/>
  <c r="DK13" i="2"/>
  <c r="DH13" i="2"/>
  <c r="DE13" i="2"/>
  <c r="DD13" i="2"/>
  <c r="DC13" i="2"/>
  <c r="CY13" i="2"/>
  <c r="CV13" i="2"/>
  <c r="CU13" i="2" s="1"/>
  <c r="CR13" i="2"/>
  <c r="CO13" i="2"/>
  <c r="CL13" i="2"/>
  <c r="CI13" i="2"/>
  <c r="CF13" i="2"/>
  <c r="CC13" i="2"/>
  <c r="BZ13" i="2"/>
  <c r="BW13" i="2"/>
  <c r="BR13" i="2"/>
  <c r="BN13" i="2"/>
  <c r="BK13" i="2"/>
  <c r="BH13" i="2"/>
  <c r="BE13" i="2"/>
  <c r="BB13" i="2"/>
  <c r="AY13" i="2"/>
  <c r="AP13" i="2"/>
  <c r="AM13" i="2"/>
  <c r="AJ13" i="2"/>
  <c r="AE13" i="2"/>
  <c r="AB13" i="2"/>
  <c r="Y13" i="2"/>
  <c r="O13" i="2"/>
  <c r="B13" i="2"/>
  <c r="EA12" i="2"/>
  <c r="DX12" i="2"/>
  <c r="DT12" i="2"/>
  <c r="DQ12" i="2"/>
  <c r="DK12" i="2"/>
  <c r="DH12" i="2"/>
  <c r="DE12" i="2"/>
  <c r="DD12" i="2"/>
  <c r="DC12" i="2"/>
  <c r="CY12" i="2"/>
  <c r="CV12" i="2"/>
  <c r="CR12" i="2"/>
  <c r="CO12" i="2"/>
  <c r="CL12" i="2"/>
  <c r="CI12" i="2"/>
  <c r="CF12" i="2"/>
  <c r="CC12" i="2"/>
  <c r="BZ12" i="2"/>
  <c r="BW12" i="2"/>
  <c r="BR12" i="2"/>
  <c r="BN12" i="2"/>
  <c r="BK12" i="2"/>
  <c r="BH12" i="2"/>
  <c r="BE12" i="2"/>
  <c r="BB12" i="2"/>
  <c r="AY12" i="2"/>
  <c r="AP12" i="2"/>
  <c r="AM12" i="2"/>
  <c r="AJ12" i="2"/>
  <c r="AE12" i="2"/>
  <c r="AB12" i="2"/>
  <c r="Y12" i="2"/>
  <c r="O12" i="2"/>
  <c r="DP12" i="2" s="1"/>
  <c r="B12" i="2"/>
  <c r="EA11" i="2"/>
  <c r="DX11" i="2"/>
  <c r="DT11" i="2"/>
  <c r="DQ11" i="2"/>
  <c r="DK11" i="2"/>
  <c r="DH11" i="2"/>
  <c r="DE11" i="2"/>
  <c r="DD11" i="2"/>
  <c r="DC11" i="2"/>
  <c r="CY11" i="2"/>
  <c r="CV11" i="2"/>
  <c r="CU11" i="2" s="1"/>
  <c r="CR11" i="2"/>
  <c r="CO11" i="2"/>
  <c r="CL11" i="2"/>
  <c r="CI11" i="2"/>
  <c r="CF11" i="2"/>
  <c r="CC11" i="2"/>
  <c r="BZ11" i="2"/>
  <c r="BW11" i="2"/>
  <c r="BR11" i="2"/>
  <c r="BN11" i="2"/>
  <c r="BK11" i="2"/>
  <c r="BH11" i="2"/>
  <c r="BE11" i="2"/>
  <c r="BB11" i="2"/>
  <c r="AY11" i="2"/>
  <c r="AP11" i="2"/>
  <c r="AM11" i="2"/>
  <c r="AJ11" i="2"/>
  <c r="AE11" i="2"/>
  <c r="AB11" i="2"/>
  <c r="Y11" i="2"/>
  <c r="O11" i="2"/>
  <c r="B11" i="2"/>
  <c r="EA10" i="2"/>
  <c r="DX10" i="2"/>
  <c r="DT10" i="2"/>
  <c r="DQ10" i="2"/>
  <c r="DK10" i="2"/>
  <c r="DH10" i="2"/>
  <c r="DE10" i="2"/>
  <c r="DD10" i="2"/>
  <c r="DC10" i="2"/>
  <c r="CY10" i="2"/>
  <c r="CV10" i="2"/>
  <c r="CR10" i="2"/>
  <c r="CO10" i="2"/>
  <c r="CL10" i="2"/>
  <c r="CI10" i="2"/>
  <c r="CF10" i="2"/>
  <c r="CC10" i="2"/>
  <c r="BZ10" i="2"/>
  <c r="BW10" i="2"/>
  <c r="BR10" i="2"/>
  <c r="BN10" i="2"/>
  <c r="BK10" i="2"/>
  <c r="BH10" i="2"/>
  <c r="BE10" i="2"/>
  <c r="BB10" i="2"/>
  <c r="AY10" i="2"/>
  <c r="AP10" i="2"/>
  <c r="AM10" i="2"/>
  <c r="AJ10" i="2"/>
  <c r="AE10" i="2"/>
  <c r="AB10" i="2"/>
  <c r="Y10" i="2"/>
  <c r="O10" i="2"/>
  <c r="B10" i="2"/>
  <c r="EA9" i="2"/>
  <c r="DX9" i="2"/>
  <c r="DT9" i="2"/>
  <c r="DQ9" i="2"/>
  <c r="DK9" i="2"/>
  <c r="DH9" i="2"/>
  <c r="DE9" i="2"/>
  <c r="DD9" i="2"/>
  <c r="DC9" i="2"/>
  <c r="CY9" i="2"/>
  <c r="CV9" i="2"/>
  <c r="CR9" i="2"/>
  <c r="CO9" i="2"/>
  <c r="CL9" i="2"/>
  <c r="CI9" i="2"/>
  <c r="CF9" i="2"/>
  <c r="CC9" i="2"/>
  <c r="BZ9" i="2"/>
  <c r="BW9" i="2"/>
  <c r="BR9" i="2"/>
  <c r="BN9" i="2"/>
  <c r="BK9" i="2"/>
  <c r="BH9" i="2"/>
  <c r="BE9" i="2"/>
  <c r="BB9" i="2"/>
  <c r="AY9" i="2"/>
  <c r="AP9" i="2"/>
  <c r="AM9" i="2"/>
  <c r="AJ9" i="2"/>
  <c r="AE9" i="2"/>
  <c r="AB9" i="2"/>
  <c r="Y9" i="2"/>
  <c r="O9" i="2"/>
  <c r="B9" i="2"/>
  <c r="EA8" i="2"/>
  <c r="DX8" i="2"/>
  <c r="DT8" i="2"/>
  <c r="DQ8" i="2"/>
  <c r="DK8" i="2"/>
  <c r="DH8" i="2"/>
  <c r="DE8" i="2"/>
  <c r="DD8" i="2"/>
  <c r="DC8" i="2"/>
  <c r="CY8" i="2"/>
  <c r="CV8" i="2"/>
  <c r="CR8" i="2"/>
  <c r="CO8" i="2"/>
  <c r="CL8" i="2"/>
  <c r="CI8" i="2"/>
  <c r="CF8" i="2"/>
  <c r="CC8" i="2"/>
  <c r="BZ8" i="2"/>
  <c r="BW8" i="2"/>
  <c r="BR8" i="2"/>
  <c r="BN8" i="2"/>
  <c r="BK8" i="2"/>
  <c r="BH8" i="2"/>
  <c r="BE8" i="2"/>
  <c r="BB8" i="2"/>
  <c r="AY8" i="2"/>
  <c r="AP8" i="2"/>
  <c r="AM8" i="2"/>
  <c r="AJ8" i="2"/>
  <c r="AE8" i="2"/>
  <c r="AB8" i="2"/>
  <c r="Y8" i="2"/>
  <c r="O8" i="2"/>
  <c r="DP8" i="2" s="1"/>
  <c r="B8" i="2"/>
  <c r="EA7" i="2"/>
  <c r="DX7" i="2"/>
  <c r="DT7" i="2"/>
  <c r="DQ7" i="2"/>
  <c r="DK7" i="2"/>
  <c r="DH7" i="2"/>
  <c r="DE7" i="2"/>
  <c r="DD7" i="2"/>
  <c r="DC7" i="2"/>
  <c r="CY7" i="2"/>
  <c r="CV7" i="2"/>
  <c r="CU7" i="2" s="1"/>
  <c r="CR7" i="2"/>
  <c r="CO7" i="2"/>
  <c r="CL7" i="2"/>
  <c r="CI7" i="2"/>
  <c r="CF7" i="2"/>
  <c r="CC7" i="2"/>
  <c r="BZ7" i="2"/>
  <c r="BW7" i="2"/>
  <c r="BR7" i="2"/>
  <c r="BN7" i="2"/>
  <c r="BK7" i="2"/>
  <c r="BH7" i="2"/>
  <c r="BE7" i="2"/>
  <c r="BB7" i="2"/>
  <c r="AY7" i="2"/>
  <c r="AP7" i="2"/>
  <c r="AM7" i="2"/>
  <c r="AJ7" i="2"/>
  <c r="AE7" i="2"/>
  <c r="AB7" i="2"/>
  <c r="Y7" i="2"/>
  <c r="O7" i="2"/>
  <c r="B7" i="2"/>
  <c r="EA6" i="2"/>
  <c r="DX6" i="2"/>
  <c r="DT6" i="2"/>
  <c r="DQ6" i="2"/>
  <c r="DK6" i="2"/>
  <c r="DH6" i="2"/>
  <c r="DE6" i="2"/>
  <c r="DD6" i="2"/>
  <c r="DC6" i="2"/>
  <c r="CY6" i="2"/>
  <c r="CV6" i="2"/>
  <c r="CR6" i="2"/>
  <c r="CO6" i="2"/>
  <c r="CL6" i="2"/>
  <c r="CI6" i="2"/>
  <c r="CF6" i="2"/>
  <c r="CC6" i="2"/>
  <c r="BZ6" i="2"/>
  <c r="BW6" i="2"/>
  <c r="BR6" i="2"/>
  <c r="BN6" i="2"/>
  <c r="BK6" i="2"/>
  <c r="BH6" i="2"/>
  <c r="BE6" i="2"/>
  <c r="BB6" i="2"/>
  <c r="AY6" i="2"/>
  <c r="AP6" i="2"/>
  <c r="AM6" i="2"/>
  <c r="AJ6" i="2"/>
  <c r="AE6" i="2"/>
  <c r="AB6" i="2"/>
  <c r="Y6" i="2"/>
  <c r="O6" i="2"/>
  <c r="B6" i="2"/>
  <c r="DB13" i="2" l="1"/>
  <c r="DB41" i="2"/>
  <c r="BQ44" i="2"/>
  <c r="CU44" i="2"/>
  <c r="DN84" i="2"/>
  <c r="X27" i="2"/>
  <c r="BQ29" i="2"/>
  <c r="DO30" i="2"/>
  <c r="DP31" i="2"/>
  <c r="X34" i="2"/>
  <c r="DP42" i="2"/>
  <c r="CU58" i="2"/>
  <c r="DB59" i="2"/>
  <c r="DO62" i="2"/>
  <c r="X68" i="2"/>
  <c r="DB68" i="2"/>
  <c r="DP70" i="2"/>
  <c r="DN70" i="2" s="1"/>
  <c r="BQ71" i="2"/>
  <c r="DP72" i="2"/>
  <c r="DB73" i="2"/>
  <c r="CU82" i="2"/>
  <c r="DP84" i="2"/>
  <c r="DP88" i="2"/>
  <c r="DN88" i="2" s="1"/>
  <c r="X89" i="2"/>
  <c r="DP92" i="2"/>
  <c r="DO95" i="2"/>
  <c r="DC97" i="2"/>
  <c r="DO41" i="2"/>
  <c r="CU47" i="2"/>
  <c r="CU53" i="2"/>
  <c r="X57" i="2"/>
  <c r="DN86" i="2"/>
  <c r="DO94" i="2"/>
  <c r="DP95" i="2"/>
  <c r="B97" i="2"/>
  <c r="AE97" i="2"/>
  <c r="X62" i="2"/>
  <c r="DN63" i="2"/>
  <c r="CU70" i="2"/>
  <c r="DP71" i="2"/>
  <c r="X72" i="2"/>
  <c r="CU72" i="2"/>
  <c r="DO73" i="2"/>
  <c r="DN73" i="2" s="1"/>
  <c r="DP76" i="2"/>
  <c r="DN76" i="2" s="1"/>
  <c r="CU81" i="2"/>
  <c r="DP82" i="2"/>
  <c r="X84" i="2"/>
  <c r="CU84" i="2"/>
  <c r="DO85" i="2"/>
  <c r="DN85" i="2" s="1"/>
  <c r="DP86" i="2"/>
  <c r="DP87" i="2"/>
  <c r="DN87" i="2" s="1"/>
  <c r="CU88" i="2"/>
  <c r="DP89" i="2"/>
  <c r="DN89" i="2" s="1"/>
  <c r="CU90" i="2"/>
  <c r="DP91" i="2"/>
  <c r="CU93" i="2"/>
  <c r="DB95" i="2"/>
  <c r="DP96" i="2"/>
  <c r="X7" i="2"/>
  <c r="X11" i="2"/>
  <c r="BQ21" i="2"/>
  <c r="CU22" i="2"/>
  <c r="X6" i="2"/>
  <c r="DO7" i="2"/>
  <c r="X8" i="2"/>
  <c r="X10" i="2"/>
  <c r="DO11" i="2"/>
  <c r="DN11" i="2" s="1"/>
  <c r="X12" i="2"/>
  <c r="X14" i="2"/>
  <c r="CU15" i="2"/>
  <c r="X17" i="2"/>
  <c r="DB18" i="2"/>
  <c r="DP22" i="2"/>
  <c r="AS22" i="2"/>
  <c r="BQ23" i="2"/>
  <c r="DO24" i="2"/>
  <c r="DN24" i="2" s="1"/>
  <c r="X28" i="2"/>
  <c r="X30" i="2"/>
  <c r="X35" i="2"/>
  <c r="DB37" i="2"/>
  <c r="X42" i="2"/>
  <c r="BQ48" i="2"/>
  <c r="X51" i="2"/>
  <c r="DB51" i="2"/>
  <c r="X58" i="2"/>
  <c r="X66" i="2"/>
  <c r="DN67" i="2"/>
  <c r="X71" i="2"/>
  <c r="DB71" i="2"/>
  <c r="DB74" i="2"/>
  <c r="X82" i="2"/>
  <c r="O97" i="2"/>
  <c r="DH97" i="2"/>
  <c r="CU6" i="2"/>
  <c r="DP7" i="2"/>
  <c r="DN7" i="2" s="1"/>
  <c r="DB9" i="2"/>
  <c r="CU10" i="2"/>
  <c r="DP11" i="2"/>
  <c r="X18" i="2"/>
  <c r="AS18" i="2"/>
  <c r="X22" i="2"/>
  <c r="DP24" i="2"/>
  <c r="CU26" i="2"/>
  <c r="CU35" i="2"/>
  <c r="DP36" i="2"/>
  <c r="DP38" i="2"/>
  <c r="DP43" i="2"/>
  <c r="DB43" i="2"/>
  <c r="DB48" i="2"/>
  <c r="CU49" i="2"/>
  <c r="AS52" i="2"/>
  <c r="X61" i="2"/>
  <c r="BQ61" i="2"/>
  <c r="CU71" i="2"/>
  <c r="X74" i="2"/>
  <c r="DP77" i="2"/>
  <c r="CU80" i="2"/>
  <c r="X87" i="2"/>
  <c r="BQ87" i="2"/>
  <c r="DB87" i="2"/>
  <c r="AS89" i="2"/>
  <c r="AS91" i="2"/>
  <c r="AS94" i="2"/>
  <c r="X52" i="2"/>
  <c r="CU57" i="2"/>
  <c r="DP58" i="2"/>
  <c r="AS67" i="2"/>
  <c r="X81" i="2"/>
  <c r="DB81" i="2"/>
  <c r="DO90" i="2"/>
  <c r="DO92" i="2"/>
  <c r="AS6" i="2"/>
  <c r="AS8" i="2"/>
  <c r="X9" i="2"/>
  <c r="AS10" i="2"/>
  <c r="AS12" i="2"/>
  <c r="DB21" i="2"/>
  <c r="AS25" i="2"/>
  <c r="AS26" i="2"/>
  <c r="X38" i="2"/>
  <c r="BQ40" i="2"/>
  <c r="X45" i="2"/>
  <c r="CU65" i="2"/>
  <c r="AS74" i="2"/>
  <c r="CU77" i="2"/>
  <c r="X83" i="2"/>
  <c r="X88" i="2"/>
  <c r="DP90" i="2"/>
  <c r="CY97" i="2"/>
  <c r="DO6" i="2"/>
  <c r="DB7" i="2"/>
  <c r="BQ9" i="2"/>
  <c r="DO10" i="2"/>
  <c r="DB11" i="2"/>
  <c r="X13" i="2"/>
  <c r="CU14" i="2"/>
  <c r="X16" i="2"/>
  <c r="DB16" i="2"/>
  <c r="DO17" i="2"/>
  <c r="DP18" i="2"/>
  <c r="X19" i="2"/>
  <c r="DO20" i="2"/>
  <c r="BQ20" i="2"/>
  <c r="AS21" i="2"/>
  <c r="CU25" i="2"/>
  <c r="DP26" i="2"/>
  <c r="CU30" i="2"/>
  <c r="CU31" i="2"/>
  <c r="DP32" i="2"/>
  <c r="AS32" i="2"/>
  <c r="X33" i="2"/>
  <c r="DP34" i="2"/>
  <c r="AS34" i="2"/>
  <c r="DO36" i="2"/>
  <c r="DN36" i="2" s="1"/>
  <c r="CU41" i="2"/>
  <c r="BQ42" i="2"/>
  <c r="CU42" i="2"/>
  <c r="BQ43" i="2"/>
  <c r="DO44" i="2"/>
  <c r="DN44" i="2" s="1"/>
  <c r="DO52" i="2"/>
  <c r="DN52" i="2" s="1"/>
  <c r="DB53" i="2"/>
  <c r="BQ56" i="2"/>
  <c r="CU56" i="2"/>
  <c r="DP60" i="2"/>
  <c r="DN60" i="2" s="1"/>
  <c r="DP61" i="2"/>
  <c r="DP62" i="2"/>
  <c r="DN62" i="2" s="1"/>
  <c r="CU64" i="2"/>
  <c r="CU67" i="2"/>
  <c r="AS71" i="2"/>
  <c r="AS72" i="2"/>
  <c r="X73" i="2"/>
  <c r="DO75" i="2"/>
  <c r="DN75" i="2" s="1"/>
  <c r="BQ76" i="2"/>
  <c r="DO77" i="2"/>
  <c r="DN77" i="2" s="1"/>
  <c r="DP78" i="2"/>
  <c r="AS81" i="2"/>
  <c r="BQ81" i="2"/>
  <c r="AS82" i="2"/>
  <c r="DN94" i="2"/>
  <c r="CU94" i="2"/>
  <c r="CU95" i="2"/>
  <c r="AJ97" i="2"/>
  <c r="AY97" i="2"/>
  <c r="BZ97" i="2"/>
  <c r="BQ97" i="2" s="1"/>
  <c r="CU19" i="2"/>
  <c r="AS57" i="2"/>
  <c r="X60" i="2"/>
  <c r="AS60" i="2"/>
  <c r="AS62" i="2"/>
  <c r="DN69" i="2"/>
  <c r="CU73" i="2"/>
  <c r="AS77" i="2"/>
  <c r="CU79" i="2"/>
  <c r="DP80" i="2"/>
  <c r="DN80" i="2" s="1"/>
  <c r="BQ91" i="2"/>
  <c r="DB91" i="2"/>
  <c r="DB10" i="2"/>
  <c r="AS14" i="2"/>
  <c r="BQ24" i="2"/>
  <c r="AS28" i="2"/>
  <c r="X29" i="2"/>
  <c r="AS30" i="2"/>
  <c r="BQ37" i="2"/>
  <c r="CU37" i="2"/>
  <c r="BQ38" i="2"/>
  <c r="X39" i="2"/>
  <c r="AS44" i="2"/>
  <c r="X54" i="2"/>
  <c r="CU55" i="2"/>
  <c r="DP56" i="2"/>
  <c r="DN56" i="2" s="1"/>
  <c r="DB57" i="2"/>
  <c r="DB61" i="2"/>
  <c r="BQ65" i="2"/>
  <c r="BQ88" i="2"/>
  <c r="CU89" i="2"/>
  <c r="X94" i="2"/>
  <c r="DB6" i="2"/>
  <c r="AS13" i="2"/>
  <c r="DB17" i="2"/>
  <c r="CU21" i="2"/>
  <c r="DB22" i="2"/>
  <c r="DP27" i="2"/>
  <c r="BQ33" i="2"/>
  <c r="DP37" i="2"/>
  <c r="BQ41" i="2"/>
  <c r="CU45" i="2"/>
  <c r="DO61" i="2"/>
  <c r="DN61" i="2" s="1"/>
  <c r="AS66" i="2"/>
  <c r="DB67" i="2"/>
  <c r="AS73" i="2"/>
  <c r="DP81" i="2"/>
  <c r="DN81" i="2" s="1"/>
  <c r="X86" i="2"/>
  <c r="X90" i="2"/>
  <c r="BQ90" i="2"/>
  <c r="X92" i="2"/>
  <c r="BE93" i="2"/>
  <c r="BQ94" i="2"/>
  <c r="BQ96" i="2"/>
  <c r="CV97" i="2"/>
  <c r="CU97" i="2" s="1"/>
  <c r="BQ6" i="2"/>
  <c r="AS7" i="2"/>
  <c r="DB8" i="2"/>
  <c r="BQ10" i="2"/>
  <c r="DB12" i="2"/>
  <c r="BQ14" i="2"/>
  <c r="DP17" i="2"/>
  <c r="DN17" i="2" s="1"/>
  <c r="DP6" i="2"/>
  <c r="EA97" i="2"/>
  <c r="CU8" i="2"/>
  <c r="DP9" i="2"/>
  <c r="CU9" i="2"/>
  <c r="DP10" i="2"/>
  <c r="CU12" i="2"/>
  <c r="DP13" i="2"/>
  <c r="DO13" i="2"/>
  <c r="BQ15" i="2"/>
  <c r="DO16" i="2"/>
  <c r="BQ16" i="2"/>
  <c r="DP19" i="2"/>
  <c r="DB20" i="2"/>
  <c r="DO21" i="2"/>
  <c r="DN21" i="2" s="1"/>
  <c r="X24" i="2"/>
  <c r="DB24" i="2"/>
  <c r="DO25" i="2"/>
  <c r="DN25" i="2" s="1"/>
  <c r="DB26" i="2"/>
  <c r="CU28" i="2"/>
  <c r="DP29" i="2"/>
  <c r="CU29" i="2"/>
  <c r="DP30" i="2"/>
  <c r="CU32" i="2"/>
  <c r="DB34" i="2"/>
  <c r="DO35" i="2"/>
  <c r="AS36" i="2"/>
  <c r="X37" i="2"/>
  <c r="DO39" i="2"/>
  <c r="DN39" i="2" s="1"/>
  <c r="AS41" i="2"/>
  <c r="BQ7" i="2"/>
  <c r="DO8" i="2"/>
  <c r="DN8" i="2" s="1"/>
  <c r="BQ8" i="2"/>
  <c r="AS9" i="2"/>
  <c r="BQ11" i="2"/>
  <c r="DO12" i="2"/>
  <c r="DN12" i="2" s="1"/>
  <c r="BQ12" i="2"/>
  <c r="DP16" i="2"/>
  <c r="AS16" i="2"/>
  <c r="BQ17" i="2"/>
  <c r="AS19" i="2"/>
  <c r="CU20" i="2"/>
  <c r="DO22" i="2"/>
  <c r="DN22" i="2" s="1"/>
  <c r="BQ22" i="2"/>
  <c r="X23" i="2"/>
  <c r="BQ27" i="2"/>
  <c r="DO28" i="2"/>
  <c r="DN28" i="2" s="1"/>
  <c r="BQ28" i="2"/>
  <c r="AS29" i="2"/>
  <c r="BQ31" i="2"/>
  <c r="DO32" i="2"/>
  <c r="DN32" i="2" s="1"/>
  <c r="BQ32" i="2"/>
  <c r="AS33" i="2"/>
  <c r="DP35" i="2"/>
  <c r="DO38" i="2"/>
  <c r="DN38" i="2" s="1"/>
  <c r="AS39" i="2"/>
  <c r="X40" i="2"/>
  <c r="X41" i="2"/>
  <c r="DO9" i="2"/>
  <c r="AS11" i="2"/>
  <c r="BQ13" i="2"/>
  <c r="CU17" i="2"/>
  <c r="AS20" i="2"/>
  <c r="X21" i="2"/>
  <c r="AS24" i="2"/>
  <c r="X25" i="2"/>
  <c r="BQ25" i="2"/>
  <c r="AS27" i="2"/>
  <c r="DB28" i="2"/>
  <c r="DO29" i="2"/>
  <c r="BQ30" i="2"/>
  <c r="AS31" i="2"/>
  <c r="BQ35" i="2"/>
  <c r="DB35" i="2"/>
  <c r="BQ36" i="2"/>
  <c r="AS37" i="2"/>
  <c r="AS38" i="2"/>
  <c r="X32" i="2"/>
  <c r="DB32" i="2"/>
  <c r="DO33" i="2"/>
  <c r="DO34" i="2"/>
  <c r="BQ34" i="2"/>
  <c r="AS35" i="2"/>
  <c r="X36" i="2"/>
  <c r="DB36" i="2"/>
  <c r="DO37" i="2"/>
  <c r="DP41" i="2"/>
  <c r="DN41" i="2" s="1"/>
  <c r="DO43" i="2"/>
  <c r="DN43" i="2" s="1"/>
  <c r="CU43" i="2"/>
  <c r="X44" i="2"/>
  <c r="DB45" i="2"/>
  <c r="DO46" i="2"/>
  <c r="DP47" i="2"/>
  <c r="DN47" i="2" s="1"/>
  <c r="AS48" i="2"/>
  <c r="DN51" i="2"/>
  <c r="AS51" i="2"/>
  <c r="DO53" i="2"/>
  <c r="DN53" i="2" s="1"/>
  <c r="DB54" i="2"/>
  <c r="BQ58" i="2"/>
  <c r="CU59" i="2"/>
  <c r="AS61" i="2"/>
  <c r="BQ63" i="2"/>
  <c r="DP66" i="2"/>
  <c r="BQ67" i="2"/>
  <c r="BQ72" i="2"/>
  <c r="DB78" i="2"/>
  <c r="BQ79" i="2"/>
  <c r="AS80" i="2"/>
  <c r="DB82" i="2"/>
  <c r="BQ83" i="2"/>
  <c r="AS84" i="2"/>
  <c r="AS85" i="2"/>
  <c r="BQ86" i="2"/>
  <c r="DB86" i="2"/>
  <c r="AS87" i="2"/>
  <c r="BQ89" i="2"/>
  <c r="DB89" i="2"/>
  <c r="X91" i="2"/>
  <c r="CU92" i="2"/>
  <c r="DO93" i="2"/>
  <c r="DN93" i="2" s="1"/>
  <c r="AS95" i="2"/>
  <c r="DB96" i="2"/>
  <c r="BH97" i="2"/>
  <c r="DE97" i="2"/>
  <c r="CU38" i="2"/>
  <c r="BQ39" i="2"/>
  <c r="AS40" i="2"/>
  <c r="DO40" i="2"/>
  <c r="DN40" i="2" s="1"/>
  <c r="DO42" i="2"/>
  <c r="DN42" i="2" s="1"/>
  <c r="DP46" i="2"/>
  <c r="X47" i="2"/>
  <c r="X48" i="2"/>
  <c r="AS49" i="2"/>
  <c r="AS53" i="2"/>
  <c r="AS56" i="2"/>
  <c r="BQ59" i="2"/>
  <c r="BQ64" i="2"/>
  <c r="BQ68" i="2"/>
  <c r="X69" i="2"/>
  <c r="BQ74" i="2"/>
  <c r="BQ75" i="2"/>
  <c r="DB75" i="2"/>
  <c r="CU76" i="2"/>
  <c r="AS78" i="2"/>
  <c r="DP79" i="2"/>
  <c r="AS79" i="2"/>
  <c r="DB83" i="2"/>
  <c r="BQ84" i="2"/>
  <c r="X85" i="2"/>
  <c r="BQ85" i="2"/>
  <c r="DB85" i="2"/>
  <c r="CU86" i="2"/>
  <c r="AS90" i="2"/>
  <c r="BQ92" i="2"/>
  <c r="BR93" i="2"/>
  <c r="BQ93" i="2" s="1"/>
  <c r="Y97" i="2"/>
  <c r="CL97" i="2"/>
  <c r="AS43" i="2"/>
  <c r="BQ47" i="2"/>
  <c r="DN48" i="2"/>
  <c r="BQ50" i="2"/>
  <c r="CU51" i="2"/>
  <c r="BQ52" i="2"/>
  <c r="X53" i="2"/>
  <c r="BQ53" i="2"/>
  <c r="X55" i="2"/>
  <c r="AS55" i="2"/>
  <c r="DB55" i="2"/>
  <c r="DP59" i="2"/>
  <c r="DN59" i="2" s="1"/>
  <c r="AS59" i="2"/>
  <c r="CU61" i="2"/>
  <c r="AS64" i="2"/>
  <c r="AS68" i="2"/>
  <c r="BQ70" i="2"/>
  <c r="AS76" i="2"/>
  <c r="DN91" i="2"/>
  <c r="CU91" i="2"/>
  <c r="AS92" i="2"/>
  <c r="X93" i="2"/>
  <c r="AM93" i="2"/>
  <c r="CR93" i="2"/>
  <c r="BQ95" i="2"/>
  <c r="DN50" i="2"/>
  <c r="BQ57" i="2"/>
  <c r="AS58" i="2"/>
  <c r="BQ62" i="2"/>
  <c r="AS63" i="2"/>
  <c r="DN66" i="2"/>
  <c r="BQ66" i="2"/>
  <c r="AS70" i="2"/>
  <c r="BQ73" i="2"/>
  <c r="DP74" i="2"/>
  <c r="DN74" i="2" s="1"/>
  <c r="CU74" i="2"/>
  <c r="DP75" i="2"/>
  <c r="AS75" i="2"/>
  <c r="X76" i="2"/>
  <c r="BQ77" i="2"/>
  <c r="BQ78" i="2"/>
  <c r="BQ82" i="2"/>
  <c r="AS83" i="2"/>
  <c r="AS86" i="2"/>
  <c r="AS88" i="2"/>
  <c r="AS93" i="2"/>
  <c r="DN95" i="2"/>
  <c r="X96" i="2"/>
  <c r="AB97" i="2"/>
  <c r="DN6" i="2"/>
  <c r="DN10" i="2"/>
  <c r="DO15" i="2"/>
  <c r="DP15" i="2"/>
  <c r="DP20" i="2"/>
  <c r="DN20" i="2" s="1"/>
  <c r="DX97" i="2"/>
  <c r="AS15" i="2"/>
  <c r="CU16" i="2"/>
  <c r="DO18" i="2"/>
  <c r="DN18" i="2" s="1"/>
  <c r="BQ18" i="2"/>
  <c r="DO19" i="2"/>
  <c r="DN19" i="2" s="1"/>
  <c r="BQ19" i="2"/>
  <c r="DB19" i="2"/>
  <c r="X20" i="2"/>
  <c r="AS23" i="2"/>
  <c r="CU24" i="2"/>
  <c r="DO26" i="2"/>
  <c r="DN26" i="2" s="1"/>
  <c r="BQ26" i="2"/>
  <c r="DO27" i="2"/>
  <c r="DN27" i="2" s="1"/>
  <c r="DB27" i="2"/>
  <c r="DO31" i="2"/>
  <c r="DN31" i="2" s="1"/>
  <c r="DB31" i="2"/>
  <c r="DN33" i="2"/>
  <c r="DO23" i="2"/>
  <c r="DB23" i="2"/>
  <c r="DQ97" i="2"/>
  <c r="DN14" i="2"/>
  <c r="DB15" i="2"/>
  <c r="DT97" i="2"/>
  <c r="DP23" i="2"/>
  <c r="DB38" i="2"/>
  <c r="CU39" i="2"/>
  <c r="DB40" i="2"/>
  <c r="AS42" i="2"/>
  <c r="X43" i="2"/>
  <c r="DO45" i="2"/>
  <c r="DN45" i="2" s="1"/>
  <c r="BQ45" i="2"/>
  <c r="DP54" i="2"/>
  <c r="DN54" i="2" s="1"/>
  <c r="AS54" i="2"/>
  <c r="X56" i="2"/>
  <c r="DN57" i="2"/>
  <c r="DN68" i="2"/>
  <c r="DB46" i="2"/>
  <c r="DP49" i="2"/>
  <c r="DN49" i="2" s="1"/>
  <c r="AS50" i="2"/>
  <c r="DB42" i="2"/>
  <c r="AS46" i="2"/>
  <c r="BQ49" i="2"/>
  <c r="DO58" i="2"/>
  <c r="DN58" i="2" s="1"/>
  <c r="DB58" i="2"/>
  <c r="BW55" i="2"/>
  <c r="BQ55" i="2" s="1"/>
  <c r="AS69" i="2"/>
  <c r="DN71" i="2"/>
  <c r="DN72" i="2"/>
  <c r="DN78" i="2"/>
  <c r="DN79" i="2"/>
  <c r="DN82" i="2"/>
  <c r="DN90" i="2"/>
  <c r="CR97" i="2"/>
  <c r="BQ69" i="2"/>
  <c r="DN83" i="2"/>
  <c r="DN92" i="2"/>
  <c r="DN96" i="2"/>
  <c r="BE97" i="2"/>
  <c r="CF97" i="2"/>
  <c r="CO97" i="2"/>
  <c r="BN93" i="2"/>
  <c r="CF93" i="2"/>
  <c r="AQ97" i="2"/>
  <c r="AP97" i="2" s="1"/>
  <c r="CO93" i="2"/>
  <c r="BL97" i="2"/>
  <c r="BK97" i="2" s="1"/>
  <c r="CJ97" i="2"/>
  <c r="CI97" i="2" s="1"/>
  <c r="DD97" i="2"/>
  <c r="DB97" i="2" s="1"/>
  <c r="DN37" i="2" l="1"/>
  <c r="DN29" i="2"/>
  <c r="DN30" i="2"/>
  <c r="DN34" i="2"/>
  <c r="DN9" i="2"/>
  <c r="DN16" i="2"/>
  <c r="X97" i="2"/>
  <c r="DN35" i="2"/>
  <c r="DN13" i="2"/>
  <c r="DN15" i="2"/>
  <c r="AS97" i="2"/>
  <c r="DN46" i="2"/>
  <c r="DN23" i="2"/>
  <c r="DN97" i="2" l="1"/>
</calcChain>
</file>

<file path=xl/sharedStrings.xml><?xml version="1.0" encoding="utf-8"?>
<sst xmlns="http://schemas.openxmlformats.org/spreadsheetml/2006/main" count="837" uniqueCount="176">
  <si>
    <t>Наименование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</si>
  <si>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</si>
  <si>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</si>
  <si>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</si>
  <si>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</si>
  <si>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</si>
  <si>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</si>
  <si>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</si>
  <si>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</si>
  <si>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Детская урология-андрология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</si>
  <si>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</si>
  <si>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</si>
  <si>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</si>
  <si>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</si>
  <si>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</si>
  <si>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</si>
  <si>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</si>
  <si>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</si>
  <si>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</si>
  <si>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</si>
  <si>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</si>
  <si>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</si>
  <si>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</si>
  <si>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</si>
  <si>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</si>
  <si>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</si>
  <si>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</si>
  <si>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</si>
  <si>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</si>
  <si>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</si>
  <si>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</si>
  <si>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</si>
  <si>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</si>
  <si>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</si>
  <si>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</si>
  <si>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</si>
  <si>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</si>
  <si>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</si>
  <si>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</si>
  <si>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</si>
  <si>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</si>
  <si>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</si>
  <si>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</si>
  <si>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>законченный случай комплексного обследования</t>
  </si>
  <si>
    <t>динамическое наблюдение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</si>
  <si>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</si>
  <si>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</si>
  <si>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</si>
  <si>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</si>
  <si>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</si>
  <si>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</si>
  <si>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</si>
  <si>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</si>
  <si>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</si>
  <si>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</si>
  <si>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</si>
  <si>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</si>
  <si>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</si>
  <si>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</si>
  <si>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</si>
  <si>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</si>
  <si>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</si>
  <si>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</si>
  <si>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</si>
  <si>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</si>
  <si>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</si>
  <si>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</si>
  <si>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</si>
  <si>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</si>
  <si>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</si>
  <si>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</si>
  <si>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</si>
  <si>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</si>
  <si>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</si>
  <si>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для проведения углубленной диспансеризации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</si>
  <si>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</si>
  <si>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</si>
  <si>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</si>
  <si>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</si>
  <si>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</si>
  <si>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автономное учреждение здравоохранения Саратовской области «Балаковская стоматологическая поликлиника»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</si>
  <si>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</si>
  <si>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</si>
  <si>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 xml:space="preserve">Государственное учреждение здравоохранения Саратовской области «Балашовская стоматологическая поликлиника» 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</si>
  <si>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</si>
  <si>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</si>
  <si>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 xml:space="preserve">Государственное автономное учреждение здравоохранения Саратовской области «Вольская стоматологическая поликлиника» 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</si>
  <si>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</si>
  <si>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</si>
  <si>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</si>
  <si>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</si>
  <si>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</si>
  <si>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</si>
  <si>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</si>
  <si>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</si>
  <si>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</si>
  <si>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</si>
  <si>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</si>
  <si>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</si>
  <si>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</si>
  <si>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</si>
  <si>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</si>
  <si>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</si>
  <si>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</si>
  <si>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</si>
  <si>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</si>
  <si>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</si>
  <si>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</si>
  <si>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</si>
  <si>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</si>
  <si>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</si>
  <si>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</si>
  <si>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</si>
  <si>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</si>
  <si>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</si>
  <si>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</si>
  <si>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</si>
  <si>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</si>
  <si>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</si>
  <si>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</si>
  <si>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</si>
  <si>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</si>
  <si>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автономное учреждение здравоохранения «Энгельсская городская стоматологическая поликлиника»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</si>
  <si>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</si>
  <si>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</si>
  <si>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</si>
  <si>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</si>
  <si>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</si>
  <si>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</si>
  <si>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</si>
  <si>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</si>
  <si>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</si>
  <si>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</si>
  <si>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</si>
  <si>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</si>
  <si>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</si>
  <si>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</si>
  <si>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</si>
  <si>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</si>
  <si>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автономное учреждение здравоохранения «Саратовская межрайонная стоматологическая поликлиника»</t>
  </si>
  <si>
    <t>Государственное автономное учреждение здравоохранения «Саратовская стоматологическая поликлиника № 2»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</si>
  <si>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</si>
  <si>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</si>
  <si>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</si>
  <si>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</si>
  <si>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</si>
  <si>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</si>
  <si>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</si>
  <si>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</si>
  <si>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</si>
  <si>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«Областной врачебно-физкультурный диспансер»</t>
  </si>
  <si>
    <t>Государственное учреждение здравоохранения «Областной клинический противотуберкулезный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</si>
  <si>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</si>
  <si>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«Саратовский областной центр общественного здоровья и медицинской профилактики»</t>
  </si>
  <si>
    <t>Общество с ограниченной ответственностью «Стоматологическая поликлиника Красноармейского муниципального района Саратовской области»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</si>
  <si>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</si>
  <si>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</si>
  <si>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</si>
  <si>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</si>
  <si>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</si>
  <si>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Общество с ограниченной ответственностью «Диагностика»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</si>
  <si>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</si>
  <si>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 ПОВОЛЖСКИЙ ОФТАЛЬМОЛОГИЧЕСКИЙ ЦЕНТР "ОКОСФЕРА"</t>
  </si>
  <si>
    <t>Итого объемы для жителей области в медицинских организациях Саратовской области</t>
  </si>
  <si>
    <t xml:space="preserve">Государственное  учреждение  здравоохранения «Энгельсская  детская клиническая больница» </t>
  </si>
  <si>
    <t>ГАУЗ "Саратовская городская клиническая больница скорой медицинской помощи"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</si>
  <si>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</si>
  <si>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кабинет диабетической стопы</t>
  </si>
  <si>
    <t>Посещения с иными целями</t>
  </si>
  <si>
    <t>Всего:для оценки репродуктивного здоровья</t>
  </si>
  <si>
    <t>мужчины (для оценки репрод зд)</t>
  </si>
  <si>
    <t>женщины (для оценки репрод зд)</t>
  </si>
  <si>
    <t xml:space="preserve">Всего амбулаторно-поликлиническая помощь с профилактической и иными целями по территориальной программе государственных гарантий (планируется в посещениях) на 2026 год, включая профилактические медицинские осмотры, диспансеризацию, диспансерное наблюдение и посещения с иными целями. </t>
  </si>
  <si>
    <t>Посещения центров здоровья с иными целями (за исключением комплексных посещений с профилактическими целями центров здоровья взрослого населения в соответствии с установленными нормативами )</t>
  </si>
  <si>
    <t>Профилактические осмотры  (комплексных посещений,человек)</t>
  </si>
  <si>
    <t>Диспансеризация (комплексные посещения, человек)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</si>
</sst>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</font>
    <font>
      <sz val="12"/>
      <name val="PT Astra Serif"/>
      <family val="1"/>
      <charset val="204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PT Astra Serif"/>
      <family val="1"/>
      <charset val="204"/>
    </font>
    <font>
      <b/>
      <sz val="12"/>
      <name val="Times New Roman"/>
      <family val="1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52">
    <xf numFmtId="0" fontId="0" fillId="0" borderId="0"/>
    <xf numFmtId="0" fontId="8" fillId="0" borderId="0"/>
    <xf numFmtId="0" fontId="9" fillId="2" borderId="0"/>
    <xf numFmtId="0" fontId="9" fillId="2" borderId="0"/>
    <xf numFmtId="0" fontId="9" fillId="3" borderId="0"/>
    <xf numFmtId="0" fontId="9" fillId="3" borderId="0"/>
    <xf numFmtId="0" fontId="9" fillId="4" borderId="0"/>
    <xf numFmtId="0" fontId="9" fillId="4" borderId="0"/>
    <xf numFmtId="0" fontId="9" fillId="5" borderId="0"/>
    <xf numFmtId="0" fontId="9" fillId="5" borderId="0"/>
    <xf numFmtId="0" fontId="9" fillId="6" borderId="0"/>
    <xf numFmtId="0" fontId="9" fillId="6" borderId="0"/>
    <xf numFmtId="0" fontId="10" fillId="0" borderId="10">
      <alignment vertical="center" wrapText="1"/>
    </xf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7" fillId="0" borderId="0"/>
    <xf numFmtId="0" fontId="17" fillId="0" borderId="0"/>
    <xf numFmtId="0" fontId="8" fillId="0" borderId="0"/>
    <xf numFmtId="0" fontId="16" fillId="0" borderId="0"/>
    <xf numFmtId="0" fontId="16" fillId="0" borderId="0"/>
    <xf numFmtId="0" fontId="11" fillId="0" borderId="0"/>
    <xf numFmtId="0" fontId="15" fillId="0" borderId="0"/>
    <xf numFmtId="0" fontId="16" fillId="0" borderId="0"/>
    <xf numFmtId="0" fontId="11" fillId="0" borderId="0"/>
    <xf numFmtId="0" fontId="8" fillId="0" borderId="0"/>
    <xf numFmtId="0" fontId="16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9" fillId="0" borderId="0"/>
    <xf numFmtId="0" fontId="14" fillId="0" borderId="0"/>
    <xf numFmtId="0" fontId="11" fillId="0" borderId="0"/>
    <xf numFmtId="0" fontId="15" fillId="0" borderId="0"/>
    <xf numFmtId="0" fontId="13" fillId="0" borderId="0"/>
    <xf numFmtId="0" fontId="11" fillId="0" borderId="0"/>
  </cellStyleXfs>
  <cellXfs count="80">
    <xf numFmtId="0" fontId="0" fillId="0" borderId="0" xfId="0"/>
    <xf numFmtId="0" fontId="2" fillId="7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5" fillId="7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9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center" vertical="center"/>
      <protection locked="0"/>
    </xf>
    <xf numFmtId="0" fontId="5" fillId="1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7" borderId="0" xfId="0" applyFill="1"/>
    <xf numFmtId="3" fontId="0" fillId="0" borderId="0" xfId="0" applyNumberFormat="1"/>
    <xf numFmtId="0" fontId="6" fillId="0" borderId="8" xfId="0" applyNumberFormat="1" applyFont="1" applyFill="1" applyBorder="1" applyAlignment="1" applyProtection="1">
      <alignment horizontal="center" vertical="center" wrapText="1"/>
    </xf>
    <xf numFmtId="3" fontId="3" fillId="0" borderId="3" xfId="1" applyNumberFormat="1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 applyProtection="1">
      <alignment horizontal="center" vertical="center"/>
      <protection locked="0"/>
    </xf>
    <xf numFmtId="3" fontId="3" fillId="0" borderId="11" xfId="1" applyNumberFormat="1" applyFont="1" applyFill="1" applyBorder="1" applyAlignment="1" applyProtection="1">
      <alignment horizontal="center" vertical="center"/>
      <protection locked="0"/>
    </xf>
    <xf numFmtId="3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3" fontId="6" fillId="0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3" xfId="1" applyNumberFormat="1" applyFont="1" applyFill="1" applyBorder="1" applyAlignment="1" applyProtection="1">
      <alignment horizontal="center" vertical="center"/>
      <protection locked="0"/>
    </xf>
    <xf numFmtId="3" fontId="6" fillId="0" borderId="11" xfId="1" applyNumberFormat="1" applyFont="1" applyFill="1" applyBorder="1" applyAlignment="1" applyProtection="1">
      <alignment horizontal="center" vertical="center"/>
      <protection locked="0"/>
    </xf>
    <xf numFmtId="3" fontId="6" fillId="0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3" fillId="11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7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7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6" fillId="7" borderId="6" xfId="26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8" borderId="11" xfId="0" applyNumberFormat="1" applyFont="1" applyFill="1" applyBorder="1" applyAlignment="1" applyProtection="1">
      <alignment horizontal="center" vertical="center" wrapText="1"/>
    </xf>
    <xf numFmtId="0" fontId="6" fillId="8" borderId="6" xfId="0" applyNumberFormat="1" applyFont="1" applyFill="1" applyBorder="1" applyAlignment="1" applyProtection="1">
      <alignment horizontal="center" vertical="center" wrapText="1"/>
    </xf>
    <xf numFmtId="0" fontId="6" fillId="8" borderId="12" xfId="0" applyNumberFormat="1" applyFont="1" applyFill="1" applyBorder="1" applyAlignment="1" applyProtection="1">
      <alignment horizontal="center" vertical="center" wrapText="1"/>
    </xf>
    <xf numFmtId="0" fontId="6" fillId="7" borderId="5" xfId="26" applyNumberFormat="1" applyFont="1" applyFill="1" applyBorder="1" applyAlignment="1" applyProtection="1">
      <alignment horizontal="center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9" borderId="9" xfId="0" applyNumberFormat="1" applyFont="1" applyFill="1" applyBorder="1" applyAlignment="1" applyProtection="1">
      <alignment horizontal="center" vertical="center" wrapText="1"/>
    </xf>
    <xf numFmtId="0" fontId="3" fillId="7" borderId="5" xfId="26" applyNumberFormat="1" applyFont="1" applyFill="1" applyBorder="1" applyAlignment="1" applyProtection="1">
      <alignment horizontal="center" vertical="center" wrapText="1"/>
    </xf>
    <xf numFmtId="0" fontId="3" fillId="7" borderId="6" xfId="26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5" xfId="26" applyNumberFormat="1" applyFont="1" applyFill="1" applyBorder="1" applyAlignment="1" applyProtection="1">
      <alignment horizontal="center" vertical="center" wrapText="1"/>
    </xf>
    <xf numFmtId="0" fontId="6" fillId="0" borderId="6" xfId="26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3" fillId="0" borderId="5" xfId="26" applyNumberFormat="1" applyFont="1" applyFill="1" applyBorder="1" applyAlignment="1" applyProtection="1">
      <alignment horizontal="center" vertical="center" wrapText="1"/>
    </xf>
    <xf numFmtId="0" fontId="3" fillId="0" borderId="6" xfId="26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0" fontId="18" fillId="0" borderId="0" xfId="0" applyFont="1" applyFill="1"/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52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dataCell" xfId="12"/>
    <cellStyle name="Обычный" xfId="0" builtinId="0"/>
    <cellStyle name="Обычный 10" xfId="13"/>
    <cellStyle name="Обычный 10 2" xfId="1"/>
    <cellStyle name="Обычный 102" xfId="14"/>
    <cellStyle name="Обычный 11" xfId="15"/>
    <cellStyle name="Обычный 11 2" xfId="16"/>
    <cellStyle name="Обычный 12" xfId="17"/>
    <cellStyle name="Обычный 15" xfId="18"/>
    <cellStyle name="Обычный 17" xfId="19"/>
    <cellStyle name="Обычный 17 2" xfId="20"/>
    <cellStyle name="Обычный 18" xfId="21"/>
    <cellStyle name="Обычный 18 2" xfId="22"/>
    <cellStyle name="Обычный 2" xfId="23"/>
    <cellStyle name="Обычный 2 2" xfId="24"/>
    <cellStyle name="Обычный 2 27" xfId="25"/>
    <cellStyle name="Обычный 2 27 2" xfId="26"/>
    <cellStyle name="Обычный 2 3" xfId="27"/>
    <cellStyle name="Обычный 2 31" xfId="28"/>
    <cellStyle name="Обычный 2 4" xfId="29"/>
    <cellStyle name="Обычный 3" xfId="30"/>
    <cellStyle name="Обычный 3 2" xfId="31"/>
    <cellStyle name="Обычный 3 2 2" xfId="32"/>
    <cellStyle name="Обычный 3 2 3" xfId="33"/>
    <cellStyle name="Обычный 3 3" xfId="34"/>
    <cellStyle name="Обычный 3 4" xfId="35"/>
    <cellStyle name="Обычный 34" xfId="36"/>
    <cellStyle name="Обычный 34 2" xfId="37"/>
    <cellStyle name="Обычный 4" xfId="38"/>
    <cellStyle name="Обычный 5" xfId="39"/>
    <cellStyle name="Обычный 5 2" xfId="40"/>
    <cellStyle name="Обычный 5 3" xfId="41"/>
    <cellStyle name="Обычный 6" xfId="42"/>
    <cellStyle name="Обычный 7" xfId="43"/>
    <cellStyle name="Обычный 7 2" xfId="44"/>
    <cellStyle name="Обычный 8" xfId="45"/>
    <cellStyle name="Обычный 8 2" xfId="46"/>
    <cellStyle name="Обычный 8 3" xfId="47"/>
    <cellStyle name="Обычный 9" xfId="48"/>
    <cellStyle name="Обычный 9 2" xfId="49"/>
    <cellStyle name="Обычный 9 3" xfId="50"/>
    <cellStyle name="Обычный 90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7"/>
  <sheetViews>
    <sheetView showZeros="0" zoomScale="75" zoomScaleNormal="75" workbookViewId="0">
      <pane xSplit="1" ySplit="5" topLeftCell="B93" activePane="bottomRight" state="frozenSplit"/>
      <selection pane="topRight" activeCell="E1" sqref="E1"/>
      <selection pane="bottomLeft" activeCell="DE5" sqref="DE5"/>
      <selection pane="bottomRight" activeCell="DO102" sqref="DO102"/>
    </sheetView>
  </sheetViews>
  <sheetFormatPr defaultRowHeight="15" x14ac:dyDescent="0.25"/>
  <cols>
    <col min="1" max="1" width="65.7109375" style="15" customWidth="1"/>
    <col min="2" max="2" width="11.42578125" customWidth="1"/>
    <col min="3" max="3" width="9.140625" customWidth="1"/>
    <col min="4" max="4" width="12.140625" customWidth="1"/>
    <col min="5" max="14" width="9.140625" customWidth="1"/>
    <col min="15" max="15" width="10.85546875" customWidth="1"/>
    <col min="16" max="16" width="9.140625" customWidth="1"/>
    <col min="17" max="17" width="10.85546875" customWidth="1"/>
    <col min="18" max="89" width="9.140625" customWidth="1"/>
    <col min="90" max="90" width="10.7109375" customWidth="1"/>
    <col min="91" max="92" width="9.28515625" customWidth="1"/>
    <col min="93" max="110" width="9.140625" customWidth="1"/>
    <col min="111" max="111" width="12.42578125" customWidth="1"/>
    <col min="112" max="112" width="14.85546875" customWidth="1"/>
    <col min="113" max="113" width="12.42578125" customWidth="1"/>
    <col min="114" max="114" width="10.85546875" customWidth="1"/>
    <col min="115" max="115" width="12.140625" customWidth="1"/>
    <col min="116" max="116" width="11.85546875" customWidth="1"/>
    <col min="117" max="117" width="11" customWidth="1"/>
    <col min="118" max="118" width="11.7109375" style="16" customWidth="1"/>
    <col min="119" max="119" width="10.28515625" customWidth="1"/>
    <col min="120" max="120" width="11" customWidth="1"/>
    <col min="121" max="121" width="10.42578125" customWidth="1"/>
    <col min="122" max="122" width="9" customWidth="1"/>
    <col min="123" max="123" width="9.140625" customWidth="1"/>
    <col min="124" max="124" width="10.28515625" customWidth="1"/>
    <col min="125" max="125" width="9.140625" customWidth="1"/>
    <col min="126" max="126" width="13.42578125" customWidth="1"/>
    <col min="127" max="127" width="10" customWidth="1"/>
    <col min="128" max="128" width="10.7109375" customWidth="1"/>
    <col min="129" max="129" width="10.28515625" customWidth="1"/>
    <col min="130" max="130" width="11.42578125" customWidth="1"/>
    <col min="131" max="131" width="11.7109375" customWidth="1"/>
    <col min="132" max="132" width="10.42578125" customWidth="1"/>
    <col min="133" max="133" width="10.28515625" customWidth="1"/>
  </cols>
  <sheetData>
    <row r="1" spans="1:136" s="3" customFormat="1" ht="40.5" customHeight="1" x14ac:dyDescent="0.25">
      <c r="A1" s="1"/>
      <c r="B1" s="38" t="s">
        <v>172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2"/>
      <c r="U1" s="2"/>
      <c r="Y1" s="2"/>
      <c r="DN1" s="4"/>
    </row>
    <row r="2" spans="1:136" s="6" customFormat="1" ht="18.75" customHeight="1" x14ac:dyDescent="0.25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DN2" s="7"/>
    </row>
    <row r="3" spans="1:136" s="23" customFormat="1" ht="72" customHeight="1" x14ac:dyDescent="0.25">
      <c r="A3" s="40" t="s">
        <v>0</v>
      </c>
      <c r="B3" s="35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2</v>
      </c>
      <c r="P3" s="36"/>
      <c r="Q3" s="36"/>
      <c r="R3" s="36"/>
      <c r="S3" s="36"/>
      <c r="T3" s="36"/>
      <c r="U3" s="36"/>
      <c r="V3" s="36"/>
      <c r="W3" s="37"/>
      <c r="X3" s="35" t="s">
        <v>3</v>
      </c>
      <c r="Y3" s="36"/>
      <c r="Z3" s="36"/>
      <c r="AA3" s="36"/>
      <c r="AB3" s="36"/>
      <c r="AC3" s="36"/>
      <c r="AD3" s="37"/>
      <c r="AE3" s="43" t="s">
        <v>4</v>
      </c>
      <c r="AF3" s="44"/>
      <c r="AG3" s="44"/>
      <c r="AH3" s="44"/>
      <c r="AI3" s="45"/>
      <c r="AJ3" s="35" t="s">
        <v>5</v>
      </c>
      <c r="AK3" s="36"/>
      <c r="AL3" s="37"/>
      <c r="AM3" s="35" t="s">
        <v>6</v>
      </c>
      <c r="AN3" s="36"/>
      <c r="AO3" s="37"/>
      <c r="AP3" s="35" t="s">
        <v>7</v>
      </c>
      <c r="AQ3" s="36"/>
      <c r="AR3" s="37"/>
      <c r="AS3" s="35" t="s">
        <v>8</v>
      </c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7"/>
      <c r="BN3" s="35" t="s">
        <v>9</v>
      </c>
      <c r="BO3" s="36"/>
      <c r="BP3" s="37"/>
      <c r="BQ3" s="40" t="s">
        <v>10</v>
      </c>
      <c r="BR3" s="35" t="s">
        <v>11</v>
      </c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7"/>
      <c r="CF3" s="35" t="s">
        <v>12</v>
      </c>
      <c r="CG3" s="36"/>
      <c r="CH3" s="37"/>
      <c r="CI3" s="35" t="s">
        <v>13</v>
      </c>
      <c r="CJ3" s="36"/>
      <c r="CK3" s="36"/>
      <c r="CL3" s="36"/>
      <c r="CM3" s="36"/>
      <c r="CN3" s="37"/>
      <c r="CO3" s="35" t="s">
        <v>14</v>
      </c>
      <c r="CP3" s="36"/>
      <c r="CQ3" s="37"/>
      <c r="CR3" s="35" t="s">
        <v>15</v>
      </c>
      <c r="CS3" s="36"/>
      <c r="CT3" s="37"/>
      <c r="CU3" s="35" t="s">
        <v>173</v>
      </c>
      <c r="CV3" s="36"/>
      <c r="CW3" s="36"/>
      <c r="CX3" s="36"/>
      <c r="CY3" s="36"/>
      <c r="CZ3" s="36"/>
      <c r="DA3" s="37"/>
      <c r="DB3" s="35" t="s">
        <v>16</v>
      </c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50" t="s">
        <v>10</v>
      </c>
      <c r="DO3" s="51" t="s">
        <v>17</v>
      </c>
      <c r="DP3" s="52" t="s">
        <v>18</v>
      </c>
      <c r="DQ3" s="53" t="s">
        <v>174</v>
      </c>
      <c r="DR3" s="47"/>
      <c r="DS3" s="47"/>
      <c r="DT3" s="47" t="s">
        <v>175</v>
      </c>
      <c r="DU3" s="47"/>
      <c r="DV3" s="47"/>
      <c r="DW3" s="47"/>
      <c r="DX3" s="47"/>
      <c r="DY3" s="47"/>
      <c r="DZ3" s="47"/>
      <c r="EA3" s="47" t="s">
        <v>168</v>
      </c>
      <c r="EB3" s="47"/>
      <c r="EC3" s="47"/>
      <c r="ED3" s="8"/>
      <c r="EE3" s="8"/>
      <c r="EF3" s="8"/>
    </row>
    <row r="4" spans="1:136" s="8" customFormat="1" ht="30" customHeight="1" x14ac:dyDescent="0.25">
      <c r="A4" s="41"/>
      <c r="B4" s="40" t="s">
        <v>10</v>
      </c>
      <c r="C4" s="35" t="s">
        <v>19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48" t="s">
        <v>10</v>
      </c>
      <c r="P4" s="35" t="s">
        <v>19</v>
      </c>
      <c r="Q4" s="36"/>
      <c r="R4" s="36"/>
      <c r="S4" s="36"/>
      <c r="T4" s="36"/>
      <c r="U4" s="36"/>
      <c r="V4" s="36"/>
      <c r="W4" s="37"/>
      <c r="X4" s="40" t="s">
        <v>20</v>
      </c>
      <c r="Y4" s="40" t="s">
        <v>21</v>
      </c>
      <c r="Z4" s="35" t="s">
        <v>22</v>
      </c>
      <c r="AA4" s="37"/>
      <c r="AB4" s="40" t="s">
        <v>23</v>
      </c>
      <c r="AC4" s="35" t="s">
        <v>22</v>
      </c>
      <c r="AD4" s="37"/>
      <c r="AE4" s="56" t="s">
        <v>10</v>
      </c>
      <c r="AF4" s="43" t="s">
        <v>19</v>
      </c>
      <c r="AG4" s="44"/>
      <c r="AH4" s="44"/>
      <c r="AI4" s="45"/>
      <c r="AJ4" s="40" t="s">
        <v>24</v>
      </c>
      <c r="AK4" s="35" t="s">
        <v>22</v>
      </c>
      <c r="AL4" s="37"/>
      <c r="AM4" s="40" t="s">
        <v>25</v>
      </c>
      <c r="AN4" s="35" t="s">
        <v>22</v>
      </c>
      <c r="AO4" s="37"/>
      <c r="AP4" s="40" t="s">
        <v>26</v>
      </c>
      <c r="AQ4" s="35" t="s">
        <v>22</v>
      </c>
      <c r="AR4" s="37"/>
      <c r="AS4" s="40" t="s">
        <v>10</v>
      </c>
      <c r="AT4" s="35" t="s">
        <v>19</v>
      </c>
      <c r="AU4" s="36"/>
      <c r="AV4" s="36"/>
      <c r="AW4" s="36"/>
      <c r="AX4" s="37"/>
      <c r="AY4" s="48" t="s">
        <v>27</v>
      </c>
      <c r="AZ4" s="54" t="s">
        <v>22</v>
      </c>
      <c r="BA4" s="55"/>
      <c r="BB4" s="40" t="s">
        <v>28</v>
      </c>
      <c r="BC4" s="35" t="s">
        <v>22</v>
      </c>
      <c r="BD4" s="37"/>
      <c r="BE4" s="40" t="s">
        <v>29</v>
      </c>
      <c r="BF4" s="35" t="s">
        <v>22</v>
      </c>
      <c r="BG4" s="37"/>
      <c r="BH4" s="40" t="s">
        <v>30</v>
      </c>
      <c r="BI4" s="35" t="s">
        <v>22</v>
      </c>
      <c r="BJ4" s="37"/>
      <c r="BK4" s="40" t="s">
        <v>31</v>
      </c>
      <c r="BL4" s="35" t="s">
        <v>22</v>
      </c>
      <c r="BM4" s="37"/>
      <c r="BN4" s="40" t="s">
        <v>10</v>
      </c>
      <c r="BO4" s="35" t="s">
        <v>19</v>
      </c>
      <c r="BP4" s="37"/>
      <c r="BQ4" s="41"/>
      <c r="BR4" s="40" t="s">
        <v>32</v>
      </c>
      <c r="BS4" s="35" t="s">
        <v>22</v>
      </c>
      <c r="BT4" s="37"/>
      <c r="BU4" s="40" t="s">
        <v>33</v>
      </c>
      <c r="BV4" s="40" t="s">
        <v>34</v>
      </c>
      <c r="BW4" s="40" t="s">
        <v>35</v>
      </c>
      <c r="BX4" s="35" t="s">
        <v>22</v>
      </c>
      <c r="BY4" s="37"/>
      <c r="BZ4" s="40" t="s">
        <v>36</v>
      </c>
      <c r="CA4" s="35" t="s">
        <v>22</v>
      </c>
      <c r="CB4" s="37"/>
      <c r="CC4" s="40" t="s">
        <v>37</v>
      </c>
      <c r="CD4" s="35" t="s">
        <v>22</v>
      </c>
      <c r="CE4" s="37"/>
      <c r="CF4" s="40" t="s">
        <v>38</v>
      </c>
      <c r="CG4" s="35" t="s">
        <v>19</v>
      </c>
      <c r="CH4" s="37"/>
      <c r="CI4" s="40" t="s">
        <v>39</v>
      </c>
      <c r="CJ4" s="35" t="s">
        <v>19</v>
      </c>
      <c r="CK4" s="37"/>
      <c r="CL4" s="40" t="s">
        <v>40</v>
      </c>
      <c r="CM4" s="35" t="s">
        <v>19</v>
      </c>
      <c r="CN4" s="37"/>
      <c r="CO4" s="40" t="s">
        <v>41</v>
      </c>
      <c r="CP4" s="35" t="s">
        <v>19</v>
      </c>
      <c r="CQ4" s="37"/>
      <c r="CR4" s="40" t="s">
        <v>42</v>
      </c>
      <c r="CS4" s="35" t="s">
        <v>19</v>
      </c>
      <c r="CT4" s="37"/>
      <c r="CU4" s="40" t="s">
        <v>10</v>
      </c>
      <c r="CV4" s="40" t="s">
        <v>43</v>
      </c>
      <c r="CW4" s="35" t="s">
        <v>19</v>
      </c>
      <c r="CX4" s="37"/>
      <c r="CY4" s="40" t="s">
        <v>44</v>
      </c>
      <c r="CZ4" s="35" t="s">
        <v>19</v>
      </c>
      <c r="DA4" s="37"/>
      <c r="DB4" s="40" t="s">
        <v>10</v>
      </c>
      <c r="DC4" s="35" t="s">
        <v>19</v>
      </c>
      <c r="DD4" s="37"/>
      <c r="DE4" s="40" t="s">
        <v>45</v>
      </c>
      <c r="DF4" s="35" t="s">
        <v>19</v>
      </c>
      <c r="DG4" s="37"/>
      <c r="DH4" s="40" t="s">
        <v>46</v>
      </c>
      <c r="DI4" s="35" t="s">
        <v>19</v>
      </c>
      <c r="DJ4" s="37"/>
      <c r="DK4" s="40" t="s">
        <v>47</v>
      </c>
      <c r="DL4" s="35" t="s">
        <v>19</v>
      </c>
      <c r="DM4" s="36"/>
      <c r="DN4" s="50"/>
      <c r="DO4" s="51"/>
      <c r="DP4" s="52"/>
      <c r="DQ4" s="58" t="s">
        <v>10</v>
      </c>
      <c r="DR4" s="59" t="s">
        <v>19</v>
      </c>
      <c r="DS4" s="59"/>
      <c r="DT4" s="59" t="s">
        <v>10</v>
      </c>
      <c r="DU4" s="59" t="s">
        <v>19</v>
      </c>
      <c r="DV4" s="59"/>
      <c r="DW4" s="59"/>
      <c r="DX4" s="59" t="s">
        <v>169</v>
      </c>
      <c r="DY4" s="59" t="s">
        <v>19</v>
      </c>
      <c r="DZ4" s="59"/>
      <c r="EA4" s="59" t="s">
        <v>10</v>
      </c>
      <c r="EB4" s="59" t="s">
        <v>19</v>
      </c>
      <c r="EC4" s="59"/>
    </row>
    <row r="5" spans="1:136" s="8" customFormat="1" ht="94.5" x14ac:dyDescent="0.25">
      <c r="A5" s="42"/>
      <c r="B5" s="42"/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 t="s">
        <v>53</v>
      </c>
      <c r="I5" s="9" t="s">
        <v>54</v>
      </c>
      <c r="J5" s="9" t="s">
        <v>55</v>
      </c>
      <c r="K5" s="9" t="s">
        <v>56</v>
      </c>
      <c r="L5" s="9" t="s">
        <v>57</v>
      </c>
      <c r="M5" s="9" t="s">
        <v>58</v>
      </c>
      <c r="N5" s="9" t="s">
        <v>59</v>
      </c>
      <c r="O5" s="49"/>
      <c r="P5" s="9" t="s">
        <v>60</v>
      </c>
      <c r="Q5" s="9" t="s">
        <v>61</v>
      </c>
      <c r="R5" s="9" t="s">
        <v>53</v>
      </c>
      <c r="S5" s="9" t="s">
        <v>54</v>
      </c>
      <c r="T5" s="9" t="s">
        <v>55</v>
      </c>
      <c r="U5" s="9" t="s">
        <v>59</v>
      </c>
      <c r="V5" s="9" t="s">
        <v>56</v>
      </c>
      <c r="W5" s="9" t="s">
        <v>57</v>
      </c>
      <c r="X5" s="42"/>
      <c r="Y5" s="42"/>
      <c r="Z5" s="9" t="s">
        <v>62</v>
      </c>
      <c r="AA5" s="9" t="s">
        <v>63</v>
      </c>
      <c r="AB5" s="42"/>
      <c r="AC5" s="9" t="s">
        <v>17</v>
      </c>
      <c r="AD5" s="9" t="s">
        <v>18</v>
      </c>
      <c r="AE5" s="56"/>
      <c r="AF5" s="23" t="s">
        <v>64</v>
      </c>
      <c r="AG5" s="23" t="s">
        <v>65</v>
      </c>
      <c r="AH5" s="17" t="s">
        <v>66</v>
      </c>
      <c r="AI5" s="17" t="s">
        <v>167</v>
      </c>
      <c r="AJ5" s="42"/>
      <c r="AK5" s="9" t="s">
        <v>17</v>
      </c>
      <c r="AL5" s="9" t="s">
        <v>18</v>
      </c>
      <c r="AM5" s="46"/>
      <c r="AN5" s="9" t="s">
        <v>17</v>
      </c>
      <c r="AO5" s="9" t="s">
        <v>18</v>
      </c>
      <c r="AP5" s="46"/>
      <c r="AQ5" s="9" t="s">
        <v>17</v>
      </c>
      <c r="AR5" s="9" t="s">
        <v>18</v>
      </c>
      <c r="AS5" s="46"/>
      <c r="AT5" s="9" t="s">
        <v>67</v>
      </c>
      <c r="AU5" s="9" t="s">
        <v>68</v>
      </c>
      <c r="AV5" s="9" t="s">
        <v>69</v>
      </c>
      <c r="AW5" s="9" t="s">
        <v>70</v>
      </c>
      <c r="AX5" s="9" t="s">
        <v>71</v>
      </c>
      <c r="AY5" s="57"/>
      <c r="AZ5" s="10" t="s">
        <v>17</v>
      </c>
      <c r="BA5" s="10" t="s">
        <v>18</v>
      </c>
      <c r="BB5" s="46"/>
      <c r="BC5" s="9" t="s">
        <v>17</v>
      </c>
      <c r="BD5" s="9" t="s">
        <v>18</v>
      </c>
      <c r="BE5" s="46"/>
      <c r="BF5" s="9" t="s">
        <v>17</v>
      </c>
      <c r="BG5" s="9" t="s">
        <v>18</v>
      </c>
      <c r="BH5" s="46"/>
      <c r="BI5" s="9" t="s">
        <v>17</v>
      </c>
      <c r="BJ5" s="9" t="s">
        <v>18</v>
      </c>
      <c r="BK5" s="46"/>
      <c r="BL5" s="9" t="s">
        <v>17</v>
      </c>
      <c r="BM5" s="9" t="s">
        <v>18</v>
      </c>
      <c r="BN5" s="46"/>
      <c r="BO5" s="9" t="s">
        <v>72</v>
      </c>
      <c r="BP5" s="9" t="s">
        <v>73</v>
      </c>
      <c r="BQ5" s="46"/>
      <c r="BR5" s="46"/>
      <c r="BS5" s="9" t="s">
        <v>17</v>
      </c>
      <c r="BT5" s="9" t="s">
        <v>18</v>
      </c>
      <c r="BU5" s="46"/>
      <c r="BV5" s="46"/>
      <c r="BW5" s="46"/>
      <c r="BX5" s="9" t="s">
        <v>17</v>
      </c>
      <c r="BY5" s="9" t="s">
        <v>18</v>
      </c>
      <c r="BZ5" s="46"/>
      <c r="CA5" s="9" t="s">
        <v>17</v>
      </c>
      <c r="CB5" s="9" t="s">
        <v>18</v>
      </c>
      <c r="CC5" s="46"/>
      <c r="CD5" s="9" t="s">
        <v>17</v>
      </c>
      <c r="CE5" s="9" t="s">
        <v>18</v>
      </c>
      <c r="CF5" s="46"/>
      <c r="CG5" s="9" t="s">
        <v>17</v>
      </c>
      <c r="CH5" s="9" t="s">
        <v>18</v>
      </c>
      <c r="CI5" s="46"/>
      <c r="CJ5" s="9" t="s">
        <v>17</v>
      </c>
      <c r="CK5" s="9" t="s">
        <v>18</v>
      </c>
      <c r="CL5" s="46"/>
      <c r="CM5" s="9" t="s">
        <v>17</v>
      </c>
      <c r="CN5" s="9" t="s">
        <v>18</v>
      </c>
      <c r="CO5" s="46"/>
      <c r="CP5" s="9" t="s">
        <v>17</v>
      </c>
      <c r="CQ5" s="9" t="s">
        <v>18</v>
      </c>
      <c r="CR5" s="46"/>
      <c r="CS5" s="9" t="s">
        <v>17</v>
      </c>
      <c r="CT5" s="9" t="s">
        <v>18</v>
      </c>
      <c r="CU5" s="46"/>
      <c r="CV5" s="46"/>
      <c r="CW5" s="9" t="s">
        <v>17</v>
      </c>
      <c r="CX5" s="9" t="s">
        <v>18</v>
      </c>
      <c r="CY5" s="46"/>
      <c r="CZ5" s="9" t="s">
        <v>17</v>
      </c>
      <c r="DA5" s="9" t="s">
        <v>18</v>
      </c>
      <c r="DB5" s="46"/>
      <c r="DC5" s="9" t="s">
        <v>17</v>
      </c>
      <c r="DD5" s="9" t="s">
        <v>18</v>
      </c>
      <c r="DE5" s="46"/>
      <c r="DF5" s="9" t="s">
        <v>17</v>
      </c>
      <c r="DG5" s="9" t="s">
        <v>18</v>
      </c>
      <c r="DH5" s="46"/>
      <c r="DI5" s="9" t="s">
        <v>17</v>
      </c>
      <c r="DJ5" s="9" t="s">
        <v>18</v>
      </c>
      <c r="DK5" s="46"/>
      <c r="DL5" s="9" t="s">
        <v>17</v>
      </c>
      <c r="DM5" s="22" t="s">
        <v>18</v>
      </c>
      <c r="DN5" s="50"/>
      <c r="DO5" s="51"/>
      <c r="DP5" s="52"/>
      <c r="DQ5" s="58"/>
      <c r="DR5" s="9" t="s">
        <v>17</v>
      </c>
      <c r="DS5" s="9" t="s">
        <v>18</v>
      </c>
      <c r="DT5" s="59"/>
      <c r="DU5" s="9" t="s">
        <v>17</v>
      </c>
      <c r="DV5" s="9" t="s">
        <v>74</v>
      </c>
      <c r="DW5" s="9" t="s">
        <v>18</v>
      </c>
      <c r="DX5" s="59"/>
      <c r="DY5" s="9" t="s">
        <v>170</v>
      </c>
      <c r="DZ5" s="9" t="s">
        <v>171</v>
      </c>
      <c r="EA5" s="59"/>
      <c r="EB5" s="9" t="s">
        <v>17</v>
      </c>
      <c r="EC5" s="9" t="s">
        <v>18</v>
      </c>
    </row>
    <row r="6" spans="1:136" s="13" customFormat="1" ht="47.25" x14ac:dyDescent="0.25">
      <c r="A6" s="11" t="s">
        <v>75</v>
      </c>
      <c r="B6" s="12">
        <f t="shared" ref="B6:B69" si="0"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1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2">Y6+AB6</f>
        <v>0</v>
      </c>
      <c r="Y6" s="12">
        <f t="shared" ref="Y6:Y69" si="3">AA6+Z6</f>
        <v>0</v>
      </c>
      <c r="Z6" s="12">
        <v>0</v>
      </c>
      <c r="AA6" s="12">
        <v>0</v>
      </c>
      <c r="AB6" s="12">
        <f t="shared" ref="AB6:AB69" si="4">AD6+AC6</f>
        <v>0</v>
      </c>
      <c r="AC6" s="12">
        <v>0</v>
      </c>
      <c r="AD6" s="12">
        <v>0</v>
      </c>
      <c r="AE6" s="12">
        <f t="shared" ref="AE6:AE69" si="5">SUM(AF6:AH6)</f>
        <v>624</v>
      </c>
      <c r="AF6" s="12">
        <v>460</v>
      </c>
      <c r="AG6" s="12">
        <v>164</v>
      </c>
      <c r="AH6" s="12"/>
      <c r="AI6" s="12"/>
      <c r="AJ6" s="12">
        <f t="shared" ref="AJ6:AJ69" si="6">AL6+AK6</f>
        <v>0</v>
      </c>
      <c r="AK6" s="12">
        <v>0</v>
      </c>
      <c r="AL6" s="12">
        <v>0</v>
      </c>
      <c r="AM6" s="12">
        <f t="shared" ref="AM6:AM69" si="7">AO6+AN6</f>
        <v>1552</v>
      </c>
      <c r="AN6" s="12">
        <v>1288</v>
      </c>
      <c r="AO6" s="12">
        <v>264</v>
      </c>
      <c r="AP6" s="12">
        <f t="shared" ref="AP6:AP69" si="8">AR6+AQ6</f>
        <v>126</v>
      </c>
      <c r="AQ6" s="12">
        <v>58</v>
      </c>
      <c r="AR6" s="12">
        <v>68</v>
      </c>
      <c r="AS6" s="12">
        <f t="shared" ref="AS6:AS69" si="9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10">BA6+AZ6</f>
        <v>0</v>
      </c>
      <c r="AZ6" s="12">
        <v>0</v>
      </c>
      <c r="BA6" s="12">
        <v>0</v>
      </c>
      <c r="BB6" s="12">
        <f t="shared" ref="BB6:BB69" si="11">BD6+BC6</f>
        <v>0</v>
      </c>
      <c r="BC6" s="12">
        <v>0</v>
      </c>
      <c r="BD6" s="12">
        <v>0</v>
      </c>
      <c r="BE6" s="12">
        <f t="shared" ref="BE6:BE69" si="12">BG6+BF6</f>
        <v>0</v>
      </c>
      <c r="BF6" s="12">
        <v>0</v>
      </c>
      <c r="BG6" s="12">
        <v>0</v>
      </c>
      <c r="BH6" s="12">
        <f t="shared" ref="BH6:BH69" si="13">BJ6+BI6</f>
        <v>0</v>
      </c>
      <c r="BI6" s="12">
        <v>0</v>
      </c>
      <c r="BJ6" s="12">
        <v>0</v>
      </c>
      <c r="BK6" s="12">
        <f t="shared" ref="BK6:BK69" si="14">BM6+BL6</f>
        <v>730</v>
      </c>
      <c r="BL6" s="12">
        <v>730</v>
      </c>
      <c r="BM6" s="12">
        <v>0</v>
      </c>
      <c r="BN6" s="12">
        <f t="shared" ref="BN6:BN69" si="15">BP6+BO6</f>
        <v>260</v>
      </c>
      <c r="BO6" s="12">
        <v>260</v>
      </c>
      <c r="BP6" s="12">
        <v>0</v>
      </c>
      <c r="BQ6" s="12">
        <f t="shared" ref="BQ6:BQ69" si="16">BR6+BU6+BV6+BW6+BZ6+CC6</f>
        <v>616</v>
      </c>
      <c r="BR6" s="12">
        <f t="shared" ref="BR6:BR69" si="17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8">BY6+BX6</f>
        <v>0</v>
      </c>
      <c r="BX6" s="12">
        <v>0</v>
      </c>
      <c r="BY6" s="12">
        <v>0</v>
      </c>
      <c r="BZ6" s="12">
        <f t="shared" ref="BZ6:BZ69" si="19">CB6+CA6</f>
        <v>0</v>
      </c>
      <c r="CA6" s="12">
        <v>0</v>
      </c>
      <c r="CB6" s="12">
        <v>0</v>
      </c>
      <c r="CC6" s="12">
        <f t="shared" ref="CC6:CC69" si="20">CE6+CD6</f>
        <v>0</v>
      </c>
      <c r="CD6" s="12">
        <v>0</v>
      </c>
      <c r="CE6" s="12">
        <v>0</v>
      </c>
      <c r="CF6" s="12">
        <f t="shared" ref="CF6:CF69" si="21">CH6+CG6</f>
        <v>3802</v>
      </c>
      <c r="CG6" s="12">
        <v>3565</v>
      </c>
      <c r="CH6" s="12">
        <v>237</v>
      </c>
      <c r="CI6" s="12">
        <f t="shared" ref="CI6:CI69" si="22">CK6+CJ6</f>
        <v>1630</v>
      </c>
      <c r="CJ6" s="12">
        <v>1126</v>
      </c>
      <c r="CK6" s="12">
        <v>504</v>
      </c>
      <c r="CL6" s="12">
        <f t="shared" ref="CL6:CL69" si="23">CN6+CM6</f>
        <v>0</v>
      </c>
      <c r="CM6" s="12">
        <v>0</v>
      </c>
      <c r="CN6" s="12">
        <v>0</v>
      </c>
      <c r="CO6" s="12">
        <f t="shared" ref="CO6:CO69" si="24">CQ6+CP6</f>
        <v>2148</v>
      </c>
      <c r="CP6" s="12">
        <v>1850</v>
      </c>
      <c r="CQ6" s="12">
        <v>298</v>
      </c>
      <c r="CR6" s="12">
        <f t="shared" ref="CR6:CR69" si="25">CT6+CS6</f>
        <v>372</v>
      </c>
      <c r="CS6" s="12">
        <v>45</v>
      </c>
      <c r="CT6" s="12">
        <v>327</v>
      </c>
      <c r="CU6" s="12">
        <f t="shared" ref="CU6:CU69" si="26">CV6+CY6</f>
        <v>0</v>
      </c>
      <c r="CV6" s="12">
        <f t="shared" ref="CV6:CV69" si="27">CX6+CW6</f>
        <v>0</v>
      </c>
      <c r="CW6" s="12">
        <v>0</v>
      </c>
      <c r="CX6" s="12">
        <v>0</v>
      </c>
      <c r="CY6" s="12">
        <f t="shared" ref="CY6:CY69" si="28">DA6+CZ6</f>
        <v>0</v>
      </c>
      <c r="CZ6" s="12">
        <v>0</v>
      </c>
      <c r="DA6" s="12">
        <v>0</v>
      </c>
      <c r="DB6" s="12">
        <f t="shared" ref="DB6:DB69" si="29">DD6+DC6</f>
        <v>103</v>
      </c>
      <c r="DC6" s="12">
        <f t="shared" ref="DC6:DD69" si="30">DF6+DI6+DL6</f>
        <v>38</v>
      </c>
      <c r="DD6" s="12">
        <f t="shared" si="30"/>
        <v>65</v>
      </c>
      <c r="DE6" s="12">
        <f t="shared" ref="DE6:DE69" si="31">DG6+DF6</f>
        <v>32</v>
      </c>
      <c r="DF6" s="12">
        <v>5</v>
      </c>
      <c r="DG6" s="12">
        <v>27</v>
      </c>
      <c r="DH6" s="12">
        <f t="shared" ref="DH6:DH69" si="32">DJ6+DI6</f>
        <v>71</v>
      </c>
      <c r="DI6" s="12">
        <v>33</v>
      </c>
      <c r="DJ6" s="12">
        <v>38</v>
      </c>
      <c r="DK6" s="12">
        <f t="shared" ref="DK6:DK69" si="33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19">
        <f>DR6+DS6</f>
        <v>3269</v>
      </c>
      <c r="DR6" s="12">
        <v>819</v>
      </c>
      <c r="DS6" s="12">
        <v>2450</v>
      </c>
      <c r="DT6" s="12">
        <f>DU6+DW6+DV6</f>
        <v>4615</v>
      </c>
      <c r="DU6" s="12">
        <v>4482</v>
      </c>
      <c r="DV6" s="12">
        <v>93</v>
      </c>
      <c r="DW6" s="12">
        <v>40</v>
      </c>
      <c r="DX6" s="12">
        <f>DY6+DZ6</f>
        <v>1408</v>
      </c>
      <c r="DY6" s="12">
        <v>687</v>
      </c>
      <c r="DZ6" s="12">
        <v>721</v>
      </c>
      <c r="EA6" s="12">
        <f>EB6+EC6</f>
        <v>25060</v>
      </c>
      <c r="EB6" s="12">
        <v>14298</v>
      </c>
      <c r="EC6" s="12">
        <v>10762</v>
      </c>
    </row>
    <row r="7" spans="1:136" s="13" customFormat="1" ht="31.5" x14ac:dyDescent="0.25">
      <c r="A7" s="11" t="s">
        <v>76</v>
      </c>
      <c r="B7" s="12">
        <f t="shared" si="0"/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1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2"/>
        <v>0</v>
      </c>
      <c r="Y7" s="12">
        <f t="shared" si="3"/>
        <v>0</v>
      </c>
      <c r="Z7" s="12">
        <v>0</v>
      </c>
      <c r="AA7" s="12">
        <v>0</v>
      </c>
      <c r="AB7" s="12">
        <f t="shared" si="4"/>
        <v>0</v>
      </c>
      <c r="AC7" s="12">
        <v>0</v>
      </c>
      <c r="AD7" s="12">
        <v>0</v>
      </c>
      <c r="AE7" s="12">
        <f t="shared" si="5"/>
        <v>2942</v>
      </c>
      <c r="AF7" s="12">
        <v>2942</v>
      </c>
      <c r="AG7" s="12">
        <v>0</v>
      </c>
      <c r="AH7" s="12"/>
      <c r="AI7" s="12"/>
      <c r="AJ7" s="12">
        <f t="shared" si="6"/>
        <v>0</v>
      </c>
      <c r="AK7" s="12">
        <v>0</v>
      </c>
      <c r="AL7" s="12">
        <v>0</v>
      </c>
      <c r="AM7" s="12">
        <f t="shared" si="7"/>
        <v>1917</v>
      </c>
      <c r="AN7" s="12">
        <v>1123</v>
      </c>
      <c r="AO7" s="12">
        <v>794</v>
      </c>
      <c r="AP7" s="12">
        <f t="shared" si="8"/>
        <v>400</v>
      </c>
      <c r="AQ7" s="12">
        <v>400</v>
      </c>
      <c r="AR7" s="12">
        <v>0</v>
      </c>
      <c r="AS7" s="12">
        <f t="shared" si="9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10"/>
        <v>0</v>
      </c>
      <c r="AZ7" s="12">
        <v>0</v>
      </c>
      <c r="BA7" s="12">
        <v>0</v>
      </c>
      <c r="BB7" s="12">
        <f t="shared" si="11"/>
        <v>0</v>
      </c>
      <c r="BC7" s="12">
        <v>0</v>
      </c>
      <c r="BD7" s="12">
        <v>0</v>
      </c>
      <c r="BE7" s="12">
        <f t="shared" si="12"/>
        <v>0</v>
      </c>
      <c r="BF7" s="12">
        <v>0</v>
      </c>
      <c r="BG7" s="12">
        <v>0</v>
      </c>
      <c r="BH7" s="12">
        <f t="shared" si="13"/>
        <v>0</v>
      </c>
      <c r="BI7" s="12">
        <v>0</v>
      </c>
      <c r="BJ7" s="12">
        <v>0</v>
      </c>
      <c r="BK7" s="12">
        <f t="shared" si="14"/>
        <v>2262</v>
      </c>
      <c r="BL7" s="12">
        <v>2262</v>
      </c>
      <c r="BM7" s="12">
        <v>0</v>
      </c>
      <c r="BN7" s="12">
        <f t="shared" si="15"/>
        <v>0</v>
      </c>
      <c r="BO7" s="12">
        <v>0</v>
      </c>
      <c r="BP7" s="12">
        <v>0</v>
      </c>
      <c r="BQ7" s="12">
        <f t="shared" si="16"/>
        <v>652</v>
      </c>
      <c r="BR7" s="12">
        <f t="shared" si="17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8"/>
        <v>0</v>
      </c>
      <c r="BX7" s="12">
        <v>0</v>
      </c>
      <c r="BY7" s="12">
        <v>0</v>
      </c>
      <c r="BZ7" s="12">
        <f t="shared" si="19"/>
        <v>0</v>
      </c>
      <c r="CA7" s="12">
        <v>0</v>
      </c>
      <c r="CB7" s="12">
        <v>0</v>
      </c>
      <c r="CC7" s="12">
        <f t="shared" si="20"/>
        <v>222</v>
      </c>
      <c r="CD7" s="12">
        <v>222</v>
      </c>
      <c r="CE7" s="12">
        <v>0</v>
      </c>
      <c r="CF7" s="12">
        <f t="shared" si="21"/>
        <v>3878</v>
      </c>
      <c r="CG7" s="12">
        <v>3878</v>
      </c>
      <c r="CH7" s="12">
        <v>0</v>
      </c>
      <c r="CI7" s="12">
        <f t="shared" si="22"/>
        <v>1745</v>
      </c>
      <c r="CJ7" s="12">
        <v>1139</v>
      </c>
      <c r="CK7" s="12">
        <v>606</v>
      </c>
      <c r="CL7" s="12">
        <f t="shared" si="23"/>
        <v>0</v>
      </c>
      <c r="CM7" s="12">
        <v>0</v>
      </c>
      <c r="CN7" s="12">
        <v>0</v>
      </c>
      <c r="CO7" s="12">
        <f t="shared" si="24"/>
        <v>2345</v>
      </c>
      <c r="CP7" s="12">
        <v>1331</v>
      </c>
      <c r="CQ7" s="12">
        <v>1014</v>
      </c>
      <c r="CR7" s="12">
        <f t="shared" si="25"/>
        <v>1362</v>
      </c>
      <c r="CS7" s="12">
        <v>914</v>
      </c>
      <c r="CT7" s="12">
        <v>448</v>
      </c>
      <c r="CU7" s="12">
        <f t="shared" si="26"/>
        <v>0</v>
      </c>
      <c r="CV7" s="12">
        <f t="shared" si="27"/>
        <v>0</v>
      </c>
      <c r="CW7" s="12">
        <v>0</v>
      </c>
      <c r="CX7" s="12">
        <v>0</v>
      </c>
      <c r="CY7" s="12">
        <f t="shared" si="28"/>
        <v>0</v>
      </c>
      <c r="CZ7" s="12">
        <v>0</v>
      </c>
      <c r="DA7" s="12">
        <v>0</v>
      </c>
      <c r="DB7" s="12">
        <f t="shared" si="29"/>
        <v>1258</v>
      </c>
      <c r="DC7" s="12">
        <f t="shared" si="30"/>
        <v>1258</v>
      </c>
      <c r="DD7" s="12">
        <f t="shared" si="30"/>
        <v>0</v>
      </c>
      <c r="DE7" s="12">
        <f t="shared" si="31"/>
        <v>0</v>
      </c>
      <c r="DF7" s="12">
        <v>0</v>
      </c>
      <c r="DG7" s="12">
        <v>0</v>
      </c>
      <c r="DH7" s="12">
        <f t="shared" si="32"/>
        <v>1258</v>
      </c>
      <c r="DI7" s="12">
        <v>1258</v>
      </c>
      <c r="DJ7" s="12">
        <v>0</v>
      </c>
      <c r="DK7" s="12">
        <f t="shared" si="33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19">
        <f t="shared" ref="DQ7:DQ12" si="37">DR7+DS7</f>
        <v>4785</v>
      </c>
      <c r="DR7" s="12">
        <v>1413</v>
      </c>
      <c r="DS7" s="12">
        <v>3372</v>
      </c>
      <c r="DT7" s="12">
        <f t="shared" ref="DT7:DT12" si="38">DU7+DW7+DV7</f>
        <v>7946</v>
      </c>
      <c r="DU7" s="12">
        <v>7734</v>
      </c>
      <c r="DV7" s="12">
        <v>160</v>
      </c>
      <c r="DW7" s="12">
        <v>52</v>
      </c>
      <c r="DX7" s="12">
        <f t="shared" ref="DX7:DX12" si="39">DY7+DZ7</f>
        <v>2280</v>
      </c>
      <c r="DY7" s="12">
        <v>1113</v>
      </c>
      <c r="DZ7" s="12">
        <v>1167</v>
      </c>
      <c r="EA7" s="12">
        <f t="shared" ref="EA7:EA12" si="40">EB7+EC7</f>
        <v>31662</v>
      </c>
      <c r="EB7" s="12">
        <v>21383</v>
      </c>
      <c r="EC7" s="12">
        <v>10279</v>
      </c>
    </row>
    <row r="8" spans="1:136" ht="31.5" x14ac:dyDescent="0.25">
      <c r="A8" s="11" t="s">
        <v>77</v>
      </c>
      <c r="B8" s="12">
        <f t="shared" si="0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1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2"/>
        <v>1073</v>
      </c>
      <c r="Y8" s="12">
        <f t="shared" si="3"/>
        <v>1073</v>
      </c>
      <c r="Z8" s="12">
        <v>1073</v>
      </c>
      <c r="AA8" s="12">
        <v>0</v>
      </c>
      <c r="AB8" s="12">
        <f t="shared" si="4"/>
        <v>0</v>
      </c>
      <c r="AC8" s="12">
        <v>0</v>
      </c>
      <c r="AD8" s="12">
        <v>0</v>
      </c>
      <c r="AE8" s="12">
        <f t="shared" si="5"/>
        <v>566</v>
      </c>
      <c r="AF8" s="12">
        <v>566</v>
      </c>
      <c r="AG8" s="12">
        <v>0</v>
      </c>
      <c r="AH8" s="12"/>
      <c r="AI8" s="12"/>
      <c r="AJ8" s="12">
        <f t="shared" si="6"/>
        <v>0</v>
      </c>
      <c r="AK8" s="12">
        <v>0</v>
      </c>
      <c r="AL8" s="12">
        <v>0</v>
      </c>
      <c r="AM8" s="12">
        <f t="shared" si="7"/>
        <v>1841</v>
      </c>
      <c r="AN8" s="12">
        <v>1180</v>
      </c>
      <c r="AO8" s="12">
        <v>661</v>
      </c>
      <c r="AP8" s="12">
        <f t="shared" si="8"/>
        <v>242</v>
      </c>
      <c r="AQ8" s="12">
        <v>242</v>
      </c>
      <c r="AR8" s="12">
        <v>0</v>
      </c>
      <c r="AS8" s="12">
        <f t="shared" si="9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10"/>
        <v>0</v>
      </c>
      <c r="AZ8" s="12">
        <v>0</v>
      </c>
      <c r="BA8" s="12">
        <v>0</v>
      </c>
      <c r="BB8" s="12">
        <f t="shared" si="11"/>
        <v>0</v>
      </c>
      <c r="BC8" s="12">
        <v>0</v>
      </c>
      <c r="BD8" s="12">
        <v>0</v>
      </c>
      <c r="BE8" s="12">
        <f t="shared" si="12"/>
        <v>0</v>
      </c>
      <c r="BF8" s="12">
        <v>0</v>
      </c>
      <c r="BG8" s="12">
        <v>0</v>
      </c>
      <c r="BH8" s="12">
        <f t="shared" si="13"/>
        <v>0</v>
      </c>
      <c r="BI8" s="12">
        <v>0</v>
      </c>
      <c r="BJ8" s="12">
        <v>0</v>
      </c>
      <c r="BK8" s="12">
        <f t="shared" si="14"/>
        <v>215</v>
      </c>
      <c r="BL8" s="12">
        <v>215</v>
      </c>
      <c r="BM8" s="12">
        <v>0</v>
      </c>
      <c r="BN8" s="12">
        <f t="shared" si="15"/>
        <v>836</v>
      </c>
      <c r="BO8" s="12">
        <v>836</v>
      </c>
      <c r="BP8" s="12">
        <v>0</v>
      </c>
      <c r="BQ8" s="12">
        <f t="shared" si="16"/>
        <v>3480</v>
      </c>
      <c r="BR8" s="12">
        <f t="shared" si="17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8"/>
        <v>1000</v>
      </c>
      <c r="BX8" s="12">
        <v>1000</v>
      </c>
      <c r="BY8" s="12">
        <v>0</v>
      </c>
      <c r="BZ8" s="12">
        <f t="shared" si="19"/>
        <v>0</v>
      </c>
      <c r="CA8" s="12">
        <v>0</v>
      </c>
      <c r="CB8" s="12">
        <v>0</v>
      </c>
      <c r="CC8" s="12">
        <f t="shared" si="20"/>
        <v>1510</v>
      </c>
      <c r="CD8" s="12">
        <v>1510</v>
      </c>
      <c r="CE8" s="12">
        <v>0</v>
      </c>
      <c r="CF8" s="12">
        <f t="shared" si="21"/>
        <v>3396</v>
      </c>
      <c r="CG8" s="12">
        <v>2720</v>
      </c>
      <c r="CH8" s="12">
        <v>676</v>
      </c>
      <c r="CI8" s="12">
        <f t="shared" si="22"/>
        <v>2413</v>
      </c>
      <c r="CJ8" s="12">
        <v>1877</v>
      </c>
      <c r="CK8" s="12">
        <v>536</v>
      </c>
      <c r="CL8" s="12">
        <f t="shared" si="23"/>
        <v>0</v>
      </c>
      <c r="CM8" s="12">
        <v>0</v>
      </c>
      <c r="CN8" s="12">
        <v>0</v>
      </c>
      <c r="CO8" s="12">
        <f t="shared" si="24"/>
        <v>880</v>
      </c>
      <c r="CP8" s="12">
        <v>452</v>
      </c>
      <c r="CQ8" s="12">
        <v>428</v>
      </c>
      <c r="CR8" s="12">
        <f t="shared" si="25"/>
        <v>584</v>
      </c>
      <c r="CS8" s="12">
        <v>384</v>
      </c>
      <c r="CT8" s="12">
        <v>200</v>
      </c>
      <c r="CU8" s="12">
        <f t="shared" si="26"/>
        <v>0</v>
      </c>
      <c r="CV8" s="12">
        <f t="shared" si="27"/>
        <v>0</v>
      </c>
      <c r="CW8" s="12">
        <v>0</v>
      </c>
      <c r="CX8" s="12">
        <v>0</v>
      </c>
      <c r="CY8" s="12">
        <f t="shared" si="28"/>
        <v>0</v>
      </c>
      <c r="CZ8" s="12">
        <v>0</v>
      </c>
      <c r="DA8" s="12">
        <v>0</v>
      </c>
      <c r="DB8" s="12">
        <f t="shared" si="29"/>
        <v>3034</v>
      </c>
      <c r="DC8" s="12">
        <f t="shared" si="30"/>
        <v>2642</v>
      </c>
      <c r="DD8" s="12">
        <f t="shared" si="30"/>
        <v>392</v>
      </c>
      <c r="DE8" s="12">
        <f t="shared" si="31"/>
        <v>494</v>
      </c>
      <c r="DF8" s="12">
        <v>408</v>
      </c>
      <c r="DG8" s="12">
        <v>86</v>
      </c>
      <c r="DH8" s="12">
        <f t="shared" si="32"/>
        <v>2540</v>
      </c>
      <c r="DI8" s="12">
        <v>2234</v>
      </c>
      <c r="DJ8" s="12">
        <v>306</v>
      </c>
      <c r="DK8" s="12">
        <f t="shared" si="33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19">
        <f t="shared" si="37"/>
        <v>7342</v>
      </c>
      <c r="DR8" s="12">
        <v>2129</v>
      </c>
      <c r="DS8" s="12">
        <v>5213</v>
      </c>
      <c r="DT8" s="12">
        <f t="shared" si="38"/>
        <v>11942</v>
      </c>
      <c r="DU8" s="12">
        <v>11657</v>
      </c>
      <c r="DV8" s="12">
        <v>242</v>
      </c>
      <c r="DW8" s="12">
        <v>43</v>
      </c>
      <c r="DX8" s="12">
        <f t="shared" si="39"/>
        <v>3635</v>
      </c>
      <c r="DY8" s="12">
        <v>1774</v>
      </c>
      <c r="DZ8" s="12">
        <v>1861</v>
      </c>
      <c r="EA8" s="12">
        <f t="shared" si="40"/>
        <v>28614</v>
      </c>
      <c r="EB8" s="12">
        <v>18189</v>
      </c>
      <c r="EC8" s="12">
        <v>10425</v>
      </c>
    </row>
    <row r="9" spans="1:136" ht="31.5" x14ac:dyDescent="0.25">
      <c r="A9" s="11" t="s">
        <v>78</v>
      </c>
      <c r="B9" s="12">
        <f t="shared" si="0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1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2"/>
        <v>1352</v>
      </c>
      <c r="Y9" s="12">
        <f t="shared" si="3"/>
        <v>1352</v>
      </c>
      <c r="Z9" s="12">
        <v>1352</v>
      </c>
      <c r="AA9" s="12">
        <v>0</v>
      </c>
      <c r="AB9" s="12">
        <f t="shared" si="4"/>
        <v>0</v>
      </c>
      <c r="AC9" s="12">
        <v>0</v>
      </c>
      <c r="AD9" s="12">
        <v>0</v>
      </c>
      <c r="AE9" s="12">
        <f t="shared" si="5"/>
        <v>312</v>
      </c>
      <c r="AF9" s="12">
        <v>312</v>
      </c>
      <c r="AG9" s="12">
        <v>0</v>
      </c>
      <c r="AH9" s="12"/>
      <c r="AI9" s="12"/>
      <c r="AJ9" s="12">
        <f t="shared" si="6"/>
        <v>0</v>
      </c>
      <c r="AK9" s="12">
        <v>0</v>
      </c>
      <c r="AL9" s="12">
        <v>0</v>
      </c>
      <c r="AM9" s="12">
        <f t="shared" si="7"/>
        <v>2929</v>
      </c>
      <c r="AN9" s="12">
        <v>1663</v>
      </c>
      <c r="AO9" s="12">
        <v>1266</v>
      </c>
      <c r="AP9" s="12">
        <f t="shared" si="8"/>
        <v>115</v>
      </c>
      <c r="AQ9" s="12">
        <v>115</v>
      </c>
      <c r="AR9" s="12">
        <v>0</v>
      </c>
      <c r="AS9" s="12">
        <f t="shared" si="9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10"/>
        <v>0</v>
      </c>
      <c r="AZ9" s="12">
        <v>0</v>
      </c>
      <c r="BA9" s="12">
        <v>0</v>
      </c>
      <c r="BB9" s="12">
        <f t="shared" si="11"/>
        <v>0</v>
      </c>
      <c r="BC9" s="12">
        <v>0</v>
      </c>
      <c r="BD9" s="12">
        <v>0</v>
      </c>
      <c r="BE9" s="12">
        <f t="shared" si="12"/>
        <v>0</v>
      </c>
      <c r="BF9" s="12">
        <v>0</v>
      </c>
      <c r="BG9" s="12">
        <v>0</v>
      </c>
      <c r="BH9" s="12">
        <f t="shared" si="13"/>
        <v>0</v>
      </c>
      <c r="BI9" s="12">
        <v>0</v>
      </c>
      <c r="BJ9" s="12">
        <v>0</v>
      </c>
      <c r="BK9" s="12">
        <f t="shared" si="14"/>
        <v>654</v>
      </c>
      <c r="BL9" s="12">
        <v>654</v>
      </c>
      <c r="BM9" s="12">
        <v>0</v>
      </c>
      <c r="BN9" s="12">
        <f t="shared" si="15"/>
        <v>0</v>
      </c>
      <c r="BO9" s="12">
        <v>0</v>
      </c>
      <c r="BP9" s="12">
        <v>0</v>
      </c>
      <c r="BQ9" s="12">
        <f t="shared" si="16"/>
        <v>6459</v>
      </c>
      <c r="BR9" s="12">
        <f t="shared" si="17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8"/>
        <v>0</v>
      </c>
      <c r="BX9" s="12">
        <v>0</v>
      </c>
      <c r="BY9" s="12">
        <v>0</v>
      </c>
      <c r="BZ9" s="12">
        <f t="shared" si="19"/>
        <v>0</v>
      </c>
      <c r="CA9" s="12">
        <v>0</v>
      </c>
      <c r="CB9" s="12">
        <v>0</v>
      </c>
      <c r="CC9" s="12">
        <f t="shared" si="20"/>
        <v>0</v>
      </c>
      <c r="CD9" s="12">
        <v>0</v>
      </c>
      <c r="CE9" s="12">
        <v>0</v>
      </c>
      <c r="CF9" s="12">
        <f t="shared" si="21"/>
        <v>894</v>
      </c>
      <c r="CG9" s="12">
        <v>734</v>
      </c>
      <c r="CH9" s="12">
        <v>160</v>
      </c>
      <c r="CI9" s="12">
        <f t="shared" si="22"/>
        <v>931</v>
      </c>
      <c r="CJ9" s="12">
        <v>657</v>
      </c>
      <c r="CK9" s="12">
        <v>274</v>
      </c>
      <c r="CL9" s="12">
        <f t="shared" si="23"/>
        <v>0</v>
      </c>
      <c r="CM9" s="12">
        <v>0</v>
      </c>
      <c r="CN9" s="12">
        <v>0</v>
      </c>
      <c r="CO9" s="12">
        <f t="shared" si="24"/>
        <v>1973</v>
      </c>
      <c r="CP9" s="12">
        <v>1096</v>
      </c>
      <c r="CQ9" s="12">
        <v>877</v>
      </c>
      <c r="CR9" s="12">
        <f t="shared" si="25"/>
        <v>986</v>
      </c>
      <c r="CS9" s="12">
        <v>986</v>
      </c>
      <c r="CT9" s="12">
        <v>0</v>
      </c>
      <c r="CU9" s="12">
        <f t="shared" si="26"/>
        <v>0</v>
      </c>
      <c r="CV9" s="12">
        <f t="shared" si="27"/>
        <v>0</v>
      </c>
      <c r="CW9" s="12">
        <v>0</v>
      </c>
      <c r="CX9" s="12">
        <v>0</v>
      </c>
      <c r="CY9" s="12">
        <f t="shared" si="28"/>
        <v>0</v>
      </c>
      <c r="CZ9" s="12">
        <v>0</v>
      </c>
      <c r="DA9" s="12">
        <v>0</v>
      </c>
      <c r="DB9" s="12">
        <f t="shared" si="29"/>
        <v>2192</v>
      </c>
      <c r="DC9" s="12">
        <f t="shared" si="30"/>
        <v>2192</v>
      </c>
      <c r="DD9" s="12">
        <f t="shared" si="30"/>
        <v>0</v>
      </c>
      <c r="DE9" s="12">
        <f t="shared" si="31"/>
        <v>822</v>
      </c>
      <c r="DF9" s="12">
        <v>822</v>
      </c>
      <c r="DG9" s="12">
        <v>0</v>
      </c>
      <c r="DH9" s="12">
        <f t="shared" si="32"/>
        <v>1370</v>
      </c>
      <c r="DI9" s="12">
        <v>1370</v>
      </c>
      <c r="DJ9" s="12">
        <v>0</v>
      </c>
      <c r="DK9" s="12">
        <f t="shared" si="33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19">
        <f t="shared" si="37"/>
        <v>5262</v>
      </c>
      <c r="DR9" s="12">
        <v>1795</v>
      </c>
      <c r="DS9" s="12">
        <v>3467</v>
      </c>
      <c r="DT9" s="12">
        <f t="shared" si="38"/>
        <v>10091</v>
      </c>
      <c r="DU9" s="12">
        <v>9827</v>
      </c>
      <c r="DV9" s="12">
        <v>204</v>
      </c>
      <c r="DW9" s="12">
        <v>60</v>
      </c>
      <c r="DX9" s="12">
        <f t="shared" si="39"/>
        <v>2792</v>
      </c>
      <c r="DY9" s="12">
        <v>1363</v>
      </c>
      <c r="DZ9" s="12">
        <v>1429</v>
      </c>
      <c r="EA9" s="12">
        <f t="shared" si="40"/>
        <v>41702</v>
      </c>
      <c r="EB9" s="12">
        <v>25288</v>
      </c>
      <c r="EC9" s="12">
        <v>16414</v>
      </c>
    </row>
    <row r="10" spans="1:136" ht="31.5" x14ac:dyDescent="0.25">
      <c r="A10" s="11" t="s">
        <v>79</v>
      </c>
      <c r="B10" s="12">
        <f t="shared" si="0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1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2"/>
        <v>0</v>
      </c>
      <c r="Y10" s="12">
        <f t="shared" si="3"/>
        <v>0</v>
      </c>
      <c r="Z10" s="12">
        <v>0</v>
      </c>
      <c r="AA10" s="12">
        <v>0</v>
      </c>
      <c r="AB10" s="12">
        <f t="shared" si="4"/>
        <v>0</v>
      </c>
      <c r="AC10" s="12">
        <v>0</v>
      </c>
      <c r="AD10" s="12">
        <v>0</v>
      </c>
      <c r="AE10" s="12">
        <f t="shared" si="5"/>
        <v>0</v>
      </c>
      <c r="AF10" s="12">
        <v>0</v>
      </c>
      <c r="AG10" s="12">
        <v>0</v>
      </c>
      <c r="AH10" s="12"/>
      <c r="AI10" s="12"/>
      <c r="AJ10" s="12">
        <f t="shared" si="6"/>
        <v>0</v>
      </c>
      <c r="AK10" s="12">
        <v>0</v>
      </c>
      <c r="AL10" s="12">
        <v>0</v>
      </c>
      <c r="AM10" s="12">
        <f t="shared" si="7"/>
        <v>0</v>
      </c>
      <c r="AN10" s="12">
        <v>0</v>
      </c>
      <c r="AO10" s="12">
        <v>0</v>
      </c>
      <c r="AP10" s="12">
        <f t="shared" si="8"/>
        <v>0</v>
      </c>
      <c r="AQ10" s="12">
        <v>0</v>
      </c>
      <c r="AR10" s="12">
        <v>0</v>
      </c>
      <c r="AS10" s="12">
        <f t="shared" si="9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10"/>
        <v>0</v>
      </c>
      <c r="AZ10" s="12">
        <v>0</v>
      </c>
      <c r="BA10" s="12">
        <v>0</v>
      </c>
      <c r="BB10" s="12">
        <f t="shared" si="11"/>
        <v>0</v>
      </c>
      <c r="BC10" s="12">
        <v>0</v>
      </c>
      <c r="BD10" s="12">
        <v>0</v>
      </c>
      <c r="BE10" s="12">
        <f t="shared" si="12"/>
        <v>0</v>
      </c>
      <c r="BF10" s="12">
        <v>0</v>
      </c>
      <c r="BG10" s="12">
        <v>0</v>
      </c>
      <c r="BH10" s="12">
        <f t="shared" si="13"/>
        <v>2537</v>
      </c>
      <c r="BI10" s="12">
        <v>2537</v>
      </c>
      <c r="BJ10" s="12">
        <v>0</v>
      </c>
      <c r="BK10" s="12">
        <f t="shared" si="14"/>
        <v>0</v>
      </c>
      <c r="BL10" s="12">
        <v>0</v>
      </c>
      <c r="BM10" s="12">
        <v>0</v>
      </c>
      <c r="BN10" s="12">
        <f t="shared" si="15"/>
        <v>0</v>
      </c>
      <c r="BO10" s="12">
        <v>0</v>
      </c>
      <c r="BP10" s="12">
        <v>0</v>
      </c>
      <c r="BQ10" s="12">
        <f t="shared" si="16"/>
        <v>0</v>
      </c>
      <c r="BR10" s="12">
        <f t="shared" si="17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8"/>
        <v>0</v>
      </c>
      <c r="BX10" s="12">
        <v>0</v>
      </c>
      <c r="BY10" s="12">
        <v>0</v>
      </c>
      <c r="BZ10" s="12">
        <f t="shared" si="19"/>
        <v>0</v>
      </c>
      <c r="CA10" s="12">
        <v>0</v>
      </c>
      <c r="CB10" s="12">
        <v>0</v>
      </c>
      <c r="CC10" s="12">
        <f t="shared" si="20"/>
        <v>0</v>
      </c>
      <c r="CD10" s="12">
        <v>0</v>
      </c>
      <c r="CE10" s="12">
        <v>0</v>
      </c>
      <c r="CF10" s="12">
        <f t="shared" si="21"/>
        <v>3800</v>
      </c>
      <c r="CG10" s="12">
        <v>3800</v>
      </c>
      <c r="CH10" s="12">
        <v>0</v>
      </c>
      <c r="CI10" s="12">
        <f t="shared" si="22"/>
        <v>0</v>
      </c>
      <c r="CJ10" s="12">
        <v>0</v>
      </c>
      <c r="CK10" s="12">
        <v>0</v>
      </c>
      <c r="CL10" s="12">
        <f t="shared" si="23"/>
        <v>0</v>
      </c>
      <c r="CM10" s="12">
        <v>0</v>
      </c>
      <c r="CN10" s="12">
        <v>0</v>
      </c>
      <c r="CO10" s="12">
        <f t="shared" si="24"/>
        <v>0</v>
      </c>
      <c r="CP10" s="12">
        <v>0</v>
      </c>
      <c r="CQ10" s="12">
        <v>0</v>
      </c>
      <c r="CR10" s="12">
        <f t="shared" si="25"/>
        <v>0</v>
      </c>
      <c r="CS10" s="12">
        <v>0</v>
      </c>
      <c r="CT10" s="12">
        <v>0</v>
      </c>
      <c r="CU10" s="12">
        <f t="shared" si="26"/>
        <v>0</v>
      </c>
      <c r="CV10" s="12">
        <f t="shared" si="27"/>
        <v>0</v>
      </c>
      <c r="CW10" s="12">
        <v>0</v>
      </c>
      <c r="CX10" s="12">
        <v>0</v>
      </c>
      <c r="CY10" s="12">
        <f t="shared" si="28"/>
        <v>0</v>
      </c>
      <c r="CZ10" s="12">
        <v>0</v>
      </c>
      <c r="DA10" s="12">
        <v>0</v>
      </c>
      <c r="DB10" s="12">
        <f t="shared" si="29"/>
        <v>0</v>
      </c>
      <c r="DC10" s="12">
        <f t="shared" si="30"/>
        <v>0</v>
      </c>
      <c r="DD10" s="12">
        <f t="shared" si="30"/>
        <v>0</v>
      </c>
      <c r="DE10" s="12">
        <f t="shared" si="31"/>
        <v>0</v>
      </c>
      <c r="DF10" s="12">
        <v>0</v>
      </c>
      <c r="DG10" s="12">
        <v>0</v>
      </c>
      <c r="DH10" s="12">
        <f t="shared" si="32"/>
        <v>0</v>
      </c>
      <c r="DI10" s="12">
        <v>0</v>
      </c>
      <c r="DJ10" s="12">
        <v>0</v>
      </c>
      <c r="DK10" s="12">
        <f t="shared" si="33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19">
        <f t="shared" si="37"/>
        <v>0</v>
      </c>
      <c r="DR10" s="12"/>
      <c r="DS10" s="12"/>
      <c r="DT10" s="12">
        <f t="shared" si="38"/>
        <v>0</v>
      </c>
      <c r="DU10" s="12"/>
      <c r="DV10" s="12"/>
      <c r="DW10" s="12">
        <v>0</v>
      </c>
      <c r="DX10" s="12">
        <f t="shared" si="39"/>
        <v>0</v>
      </c>
      <c r="DY10" s="12"/>
      <c r="DZ10" s="12"/>
      <c r="EA10" s="12">
        <f t="shared" si="40"/>
        <v>6337</v>
      </c>
      <c r="EB10" s="12">
        <v>6337</v>
      </c>
      <c r="EC10" s="12"/>
    </row>
    <row r="11" spans="1:136" ht="47.25" x14ac:dyDescent="0.25">
      <c r="A11" s="11" t="s">
        <v>80</v>
      </c>
      <c r="B11" s="12">
        <f t="shared" si="0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1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2"/>
        <v>0</v>
      </c>
      <c r="Y11" s="12">
        <f t="shared" si="3"/>
        <v>0</v>
      </c>
      <c r="Z11" s="12"/>
      <c r="AA11" s="12"/>
      <c r="AB11" s="12">
        <f t="shared" si="4"/>
        <v>0</v>
      </c>
      <c r="AC11" s="12"/>
      <c r="AD11" s="12"/>
      <c r="AE11" s="12">
        <f t="shared" si="5"/>
        <v>0</v>
      </c>
      <c r="AF11" s="12"/>
      <c r="AG11" s="12"/>
      <c r="AH11" s="12"/>
      <c r="AI11" s="12"/>
      <c r="AJ11" s="12">
        <f t="shared" si="6"/>
        <v>0</v>
      </c>
      <c r="AK11" s="12"/>
      <c r="AL11" s="12"/>
      <c r="AM11" s="12">
        <f t="shared" si="7"/>
        <v>0</v>
      </c>
      <c r="AN11" s="12"/>
      <c r="AO11" s="12"/>
      <c r="AP11" s="12">
        <f t="shared" si="8"/>
        <v>0</v>
      </c>
      <c r="AQ11" s="12"/>
      <c r="AR11" s="12"/>
      <c r="AS11" s="12">
        <f t="shared" si="9"/>
        <v>0</v>
      </c>
      <c r="AT11" s="12"/>
      <c r="AU11" s="12"/>
      <c r="AV11" s="12"/>
      <c r="AW11" s="12"/>
      <c r="AX11" s="12"/>
      <c r="AY11" s="12">
        <f t="shared" si="10"/>
        <v>0</v>
      </c>
      <c r="AZ11" s="12"/>
      <c r="BA11" s="12"/>
      <c r="BB11" s="12">
        <f t="shared" si="11"/>
        <v>0</v>
      </c>
      <c r="BC11" s="12"/>
      <c r="BD11" s="12"/>
      <c r="BE11" s="12">
        <f t="shared" si="12"/>
        <v>0</v>
      </c>
      <c r="BF11" s="12"/>
      <c r="BG11" s="12"/>
      <c r="BH11" s="12">
        <f t="shared" si="13"/>
        <v>0</v>
      </c>
      <c r="BI11" s="12"/>
      <c r="BJ11" s="12"/>
      <c r="BK11" s="12">
        <f t="shared" si="14"/>
        <v>0</v>
      </c>
      <c r="BL11" s="12"/>
      <c r="BM11" s="12"/>
      <c r="BN11" s="12">
        <f t="shared" si="15"/>
        <v>0</v>
      </c>
      <c r="BO11" s="12"/>
      <c r="BP11" s="12"/>
      <c r="BQ11" s="12">
        <f t="shared" si="16"/>
        <v>59046</v>
      </c>
      <c r="BR11" s="12">
        <f t="shared" si="17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8"/>
        <v>2935</v>
      </c>
      <c r="BX11" s="12">
        <v>2935</v>
      </c>
      <c r="BY11" s="12">
        <v>0</v>
      </c>
      <c r="BZ11" s="12">
        <f t="shared" si="19"/>
        <v>0</v>
      </c>
      <c r="CA11" s="12">
        <v>0</v>
      </c>
      <c r="CB11" s="12">
        <v>0</v>
      </c>
      <c r="CC11" s="12">
        <f t="shared" si="20"/>
        <v>45191</v>
      </c>
      <c r="CD11" s="12">
        <v>17924</v>
      </c>
      <c r="CE11" s="12">
        <v>27267</v>
      </c>
      <c r="CF11" s="12">
        <f t="shared" si="21"/>
        <v>0</v>
      </c>
      <c r="CG11" s="12">
        <v>0</v>
      </c>
      <c r="CH11" s="12">
        <v>0</v>
      </c>
      <c r="CI11" s="12">
        <f t="shared" si="22"/>
        <v>0</v>
      </c>
      <c r="CJ11" s="12">
        <v>0</v>
      </c>
      <c r="CK11" s="12">
        <v>0</v>
      </c>
      <c r="CL11" s="12">
        <f t="shared" si="23"/>
        <v>0</v>
      </c>
      <c r="CM11" s="12">
        <v>0</v>
      </c>
      <c r="CN11" s="12">
        <v>0</v>
      </c>
      <c r="CO11" s="12">
        <f t="shared" si="24"/>
        <v>0</v>
      </c>
      <c r="CP11" s="12">
        <v>0</v>
      </c>
      <c r="CQ11" s="12">
        <v>0</v>
      </c>
      <c r="CR11" s="12">
        <f t="shared" si="25"/>
        <v>0</v>
      </c>
      <c r="CS11" s="12">
        <v>0</v>
      </c>
      <c r="CT11" s="12">
        <v>0</v>
      </c>
      <c r="CU11" s="12">
        <f t="shared" si="26"/>
        <v>0</v>
      </c>
      <c r="CV11" s="12">
        <f t="shared" si="27"/>
        <v>0</v>
      </c>
      <c r="CW11" s="12">
        <v>0</v>
      </c>
      <c r="CX11" s="12">
        <v>0</v>
      </c>
      <c r="CY11" s="12">
        <f t="shared" si="28"/>
        <v>0</v>
      </c>
      <c r="CZ11" s="12">
        <v>0</v>
      </c>
      <c r="DA11" s="12">
        <v>0</v>
      </c>
      <c r="DB11" s="12">
        <f t="shared" si="29"/>
        <v>0</v>
      </c>
      <c r="DC11" s="12">
        <f t="shared" si="30"/>
        <v>0</v>
      </c>
      <c r="DD11" s="12">
        <f t="shared" si="30"/>
        <v>0</v>
      </c>
      <c r="DE11" s="12">
        <f t="shared" si="31"/>
        <v>0</v>
      </c>
      <c r="DF11" s="12">
        <v>0</v>
      </c>
      <c r="DG11" s="12">
        <v>0</v>
      </c>
      <c r="DH11" s="12">
        <f t="shared" si="32"/>
        <v>0</v>
      </c>
      <c r="DI11" s="12">
        <v>0</v>
      </c>
      <c r="DJ11" s="12">
        <v>0</v>
      </c>
      <c r="DK11" s="12">
        <f t="shared" si="33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19">
        <f t="shared" si="37"/>
        <v>0</v>
      </c>
      <c r="DR11" s="12"/>
      <c r="DS11" s="12"/>
      <c r="DT11" s="12">
        <f t="shared" si="38"/>
        <v>0</v>
      </c>
      <c r="DU11" s="12"/>
      <c r="DV11" s="12"/>
      <c r="DW11" s="12">
        <v>0</v>
      </c>
      <c r="DX11" s="12">
        <f t="shared" si="39"/>
        <v>0</v>
      </c>
      <c r="DY11" s="12"/>
      <c r="DZ11" s="12"/>
      <c r="EA11" s="12">
        <f t="shared" si="40"/>
        <v>59046</v>
      </c>
      <c r="EB11" s="12">
        <v>27059</v>
      </c>
      <c r="EC11" s="12">
        <v>31987</v>
      </c>
    </row>
    <row r="12" spans="1:136" ht="31.5" x14ac:dyDescent="0.25">
      <c r="A12" s="11" t="s">
        <v>81</v>
      </c>
      <c r="B12" s="12">
        <f t="shared" si="0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1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2"/>
        <v>8890</v>
      </c>
      <c r="Y12" s="12">
        <f t="shared" si="3"/>
        <v>5201</v>
      </c>
      <c r="Z12" s="12">
        <v>3349</v>
      </c>
      <c r="AA12" s="12">
        <v>1852</v>
      </c>
      <c r="AB12" s="12">
        <f t="shared" si="4"/>
        <v>3689</v>
      </c>
      <c r="AC12" s="12">
        <v>3542</v>
      </c>
      <c r="AD12" s="12">
        <v>147</v>
      </c>
      <c r="AE12" s="12">
        <f t="shared" si="5"/>
        <v>12501</v>
      </c>
      <c r="AF12" s="12">
        <v>11331</v>
      </c>
      <c r="AG12" s="12">
        <v>1170</v>
      </c>
      <c r="AH12" s="12"/>
      <c r="AI12" s="12"/>
      <c r="AJ12" s="12">
        <f t="shared" si="6"/>
        <v>975</v>
      </c>
      <c r="AK12" s="12">
        <v>0</v>
      </c>
      <c r="AL12" s="12">
        <v>975</v>
      </c>
      <c r="AM12" s="12">
        <f t="shared" si="7"/>
        <v>15445</v>
      </c>
      <c r="AN12" s="12">
        <v>11836</v>
      </c>
      <c r="AO12" s="12">
        <v>3609</v>
      </c>
      <c r="AP12" s="12">
        <f t="shared" si="8"/>
        <v>2710</v>
      </c>
      <c r="AQ12" s="12">
        <v>2710</v>
      </c>
      <c r="AR12" s="12">
        <v>0</v>
      </c>
      <c r="AS12" s="12">
        <f t="shared" si="9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10"/>
        <v>0</v>
      </c>
      <c r="AZ12" s="12">
        <v>0</v>
      </c>
      <c r="BA12" s="12">
        <v>0</v>
      </c>
      <c r="BB12" s="12">
        <f t="shared" si="11"/>
        <v>0</v>
      </c>
      <c r="BC12" s="12">
        <v>0</v>
      </c>
      <c r="BD12" s="12">
        <v>0</v>
      </c>
      <c r="BE12" s="12">
        <f t="shared" si="12"/>
        <v>5139</v>
      </c>
      <c r="BF12" s="12">
        <v>2935</v>
      </c>
      <c r="BG12" s="12">
        <v>2204</v>
      </c>
      <c r="BH12" s="12">
        <f t="shared" si="13"/>
        <v>0</v>
      </c>
      <c r="BI12" s="12">
        <v>0</v>
      </c>
      <c r="BJ12" s="12">
        <v>0</v>
      </c>
      <c r="BK12" s="12">
        <f t="shared" si="14"/>
        <v>8063</v>
      </c>
      <c r="BL12" s="12">
        <v>8063</v>
      </c>
      <c r="BM12" s="12">
        <v>0</v>
      </c>
      <c r="BN12" s="12">
        <f t="shared" si="15"/>
        <v>4317</v>
      </c>
      <c r="BO12" s="12">
        <v>3994</v>
      </c>
      <c r="BP12" s="12">
        <v>323</v>
      </c>
      <c r="BQ12" s="12">
        <f t="shared" si="16"/>
        <v>215</v>
      </c>
      <c r="BR12" s="12">
        <f t="shared" si="17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8"/>
        <v>0</v>
      </c>
      <c r="BX12" s="12">
        <v>0</v>
      </c>
      <c r="BY12" s="12">
        <v>0</v>
      </c>
      <c r="BZ12" s="12">
        <f t="shared" si="19"/>
        <v>0</v>
      </c>
      <c r="CA12" s="12">
        <v>0</v>
      </c>
      <c r="CB12" s="12">
        <v>0</v>
      </c>
      <c r="CC12" s="12">
        <f t="shared" si="20"/>
        <v>215</v>
      </c>
      <c r="CD12" s="12">
        <v>193</v>
      </c>
      <c r="CE12" s="12">
        <v>22</v>
      </c>
      <c r="CF12" s="12">
        <f t="shared" si="21"/>
        <v>30159</v>
      </c>
      <c r="CG12" s="12">
        <v>28882</v>
      </c>
      <c r="CH12" s="12">
        <v>1277</v>
      </c>
      <c r="CI12" s="12">
        <f t="shared" si="22"/>
        <v>14302</v>
      </c>
      <c r="CJ12" s="12">
        <v>11102</v>
      </c>
      <c r="CK12" s="12">
        <v>3200</v>
      </c>
      <c r="CL12" s="12">
        <f t="shared" si="23"/>
        <v>0</v>
      </c>
      <c r="CM12" s="12">
        <v>0</v>
      </c>
      <c r="CN12" s="12">
        <v>0</v>
      </c>
      <c r="CO12" s="12">
        <f t="shared" si="24"/>
        <v>11488</v>
      </c>
      <c r="CP12" s="12">
        <v>6988</v>
      </c>
      <c r="CQ12" s="12">
        <v>4500</v>
      </c>
      <c r="CR12" s="12">
        <f t="shared" si="25"/>
        <v>0</v>
      </c>
      <c r="CS12" s="12"/>
      <c r="CT12" s="12"/>
      <c r="CU12" s="12">
        <f t="shared" si="26"/>
        <v>9000</v>
      </c>
      <c r="CV12" s="12">
        <f t="shared" si="27"/>
        <v>9000</v>
      </c>
      <c r="CW12" s="12"/>
      <c r="CX12" s="12">
        <v>9000</v>
      </c>
      <c r="CY12" s="12">
        <f t="shared" si="28"/>
        <v>0</v>
      </c>
      <c r="CZ12" s="12"/>
      <c r="DA12" s="12"/>
      <c r="DB12" s="12">
        <f t="shared" si="29"/>
        <v>102184</v>
      </c>
      <c r="DC12" s="12">
        <f t="shared" si="30"/>
        <v>66091</v>
      </c>
      <c r="DD12" s="12">
        <f t="shared" si="30"/>
        <v>36093</v>
      </c>
      <c r="DE12" s="12">
        <f t="shared" si="31"/>
        <v>566</v>
      </c>
      <c r="DF12" s="12">
        <v>555</v>
      </c>
      <c r="DG12" s="12">
        <v>11</v>
      </c>
      <c r="DH12" s="12">
        <f t="shared" si="32"/>
        <v>5112</v>
      </c>
      <c r="DI12" s="12">
        <v>4230</v>
      </c>
      <c r="DJ12" s="12">
        <v>882</v>
      </c>
      <c r="DK12" s="12">
        <f t="shared" si="33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19">
        <f t="shared" si="37"/>
        <v>43879</v>
      </c>
      <c r="DR12" s="12">
        <v>12497</v>
      </c>
      <c r="DS12" s="12">
        <v>31382</v>
      </c>
      <c r="DT12" s="12">
        <f t="shared" si="38"/>
        <v>70250</v>
      </c>
      <c r="DU12" s="12">
        <v>68422</v>
      </c>
      <c r="DV12" s="12">
        <v>1418</v>
      </c>
      <c r="DW12" s="12">
        <v>410</v>
      </c>
      <c r="DX12" s="12">
        <f t="shared" si="39"/>
        <v>23023</v>
      </c>
      <c r="DY12" s="12">
        <v>11238</v>
      </c>
      <c r="DZ12" s="12">
        <v>11785</v>
      </c>
      <c r="EA12" s="12">
        <f t="shared" si="40"/>
        <v>393350</v>
      </c>
      <c r="EB12" s="12">
        <v>224803</v>
      </c>
      <c r="EC12" s="12">
        <v>168547</v>
      </c>
    </row>
    <row r="13" spans="1:136" ht="31.5" x14ac:dyDescent="0.25">
      <c r="A13" s="11" t="s">
        <v>82</v>
      </c>
      <c r="B13" s="12">
        <f t="shared" si="0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1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2"/>
        <v>380</v>
      </c>
      <c r="Y13" s="12">
        <f t="shared" si="3"/>
        <v>380</v>
      </c>
      <c r="Z13" s="12">
        <v>0</v>
      </c>
      <c r="AA13" s="12">
        <v>380</v>
      </c>
      <c r="AB13" s="12">
        <f t="shared" si="4"/>
        <v>0</v>
      </c>
      <c r="AC13" s="12">
        <v>0</v>
      </c>
      <c r="AD13" s="12">
        <v>0</v>
      </c>
      <c r="AE13" s="12">
        <f t="shared" si="5"/>
        <v>12780</v>
      </c>
      <c r="AF13" s="12">
        <v>6630</v>
      </c>
      <c r="AG13" s="12">
        <v>6150</v>
      </c>
      <c r="AH13" s="12"/>
      <c r="AI13" s="12"/>
      <c r="AJ13" s="12">
        <f t="shared" si="6"/>
        <v>0</v>
      </c>
      <c r="AK13" s="12">
        <v>0</v>
      </c>
      <c r="AL13" s="12">
        <v>0</v>
      </c>
      <c r="AM13" s="12">
        <f t="shared" si="7"/>
        <v>11178</v>
      </c>
      <c r="AN13" s="12">
        <v>5800</v>
      </c>
      <c r="AO13" s="12">
        <v>5378</v>
      </c>
      <c r="AP13" s="12">
        <f t="shared" si="8"/>
        <v>3895</v>
      </c>
      <c r="AQ13" s="12">
        <v>2678</v>
      </c>
      <c r="AR13" s="12">
        <v>1217</v>
      </c>
      <c r="AS13" s="12">
        <f t="shared" si="9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10"/>
        <v>0</v>
      </c>
      <c r="AZ13" s="12">
        <v>0</v>
      </c>
      <c r="BA13" s="12">
        <v>0</v>
      </c>
      <c r="BB13" s="12">
        <f t="shared" si="11"/>
        <v>2156</v>
      </c>
      <c r="BC13" s="12">
        <v>2156</v>
      </c>
      <c r="BD13" s="12">
        <v>0</v>
      </c>
      <c r="BE13" s="12">
        <f t="shared" si="12"/>
        <v>1663</v>
      </c>
      <c r="BF13" s="12">
        <v>1085</v>
      </c>
      <c r="BG13" s="12">
        <v>578</v>
      </c>
      <c r="BH13" s="12">
        <f t="shared" si="13"/>
        <v>2406</v>
      </c>
      <c r="BI13" s="12">
        <v>2406</v>
      </c>
      <c r="BJ13" s="12">
        <v>0</v>
      </c>
      <c r="BK13" s="12">
        <f t="shared" si="14"/>
        <v>0</v>
      </c>
      <c r="BL13" s="12">
        <v>0</v>
      </c>
      <c r="BM13" s="12">
        <v>0</v>
      </c>
      <c r="BN13" s="12">
        <f t="shared" si="15"/>
        <v>5978</v>
      </c>
      <c r="BO13" s="12">
        <v>1658</v>
      </c>
      <c r="BP13" s="12">
        <v>4320</v>
      </c>
      <c r="BQ13" s="12">
        <f t="shared" si="16"/>
        <v>316</v>
      </c>
      <c r="BR13" s="12">
        <f t="shared" si="17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8"/>
        <v>0</v>
      </c>
      <c r="BX13" s="12">
        <v>0</v>
      </c>
      <c r="BY13" s="12">
        <v>0</v>
      </c>
      <c r="BZ13" s="12">
        <f t="shared" si="19"/>
        <v>0</v>
      </c>
      <c r="CA13" s="12">
        <v>0</v>
      </c>
      <c r="CB13" s="12">
        <v>0</v>
      </c>
      <c r="CC13" s="12">
        <f t="shared" si="20"/>
        <v>0</v>
      </c>
      <c r="CD13" s="12">
        <v>0</v>
      </c>
      <c r="CE13" s="12">
        <v>0</v>
      </c>
      <c r="CF13" s="12">
        <f t="shared" si="21"/>
        <v>35590</v>
      </c>
      <c r="CG13" s="12">
        <v>30198</v>
      </c>
      <c r="CH13" s="12">
        <v>5392</v>
      </c>
      <c r="CI13" s="12">
        <f t="shared" si="22"/>
        <v>11004</v>
      </c>
      <c r="CJ13" s="12">
        <v>3314</v>
      </c>
      <c r="CK13" s="12">
        <v>7690</v>
      </c>
      <c r="CL13" s="12">
        <f t="shared" si="23"/>
        <v>0</v>
      </c>
      <c r="CM13" s="12">
        <v>0</v>
      </c>
      <c r="CN13" s="12">
        <v>0</v>
      </c>
      <c r="CO13" s="12">
        <f t="shared" si="24"/>
        <v>17228</v>
      </c>
      <c r="CP13" s="12">
        <v>9665</v>
      </c>
      <c r="CQ13" s="12">
        <v>7563</v>
      </c>
      <c r="CR13" s="12">
        <f t="shared" si="25"/>
        <v>0</v>
      </c>
      <c r="CS13" s="12">
        <v>0</v>
      </c>
      <c r="CT13" s="12">
        <v>0</v>
      </c>
      <c r="CU13" s="12">
        <f t="shared" si="26"/>
        <v>0</v>
      </c>
      <c r="CV13" s="12">
        <f t="shared" si="27"/>
        <v>0</v>
      </c>
      <c r="CW13" s="12">
        <v>0</v>
      </c>
      <c r="CX13" s="12">
        <v>0</v>
      </c>
      <c r="CY13" s="12">
        <f t="shared" si="28"/>
        <v>0</v>
      </c>
      <c r="CZ13" s="12">
        <v>0</v>
      </c>
      <c r="DA13" s="12">
        <v>0</v>
      </c>
      <c r="DB13" s="12">
        <f t="shared" si="29"/>
        <v>36769</v>
      </c>
      <c r="DC13" s="12">
        <f t="shared" si="30"/>
        <v>31911</v>
      </c>
      <c r="DD13" s="12">
        <f t="shared" si="30"/>
        <v>4858</v>
      </c>
      <c r="DE13" s="12">
        <f t="shared" si="31"/>
        <v>3111</v>
      </c>
      <c r="DF13" s="12">
        <v>3111</v>
      </c>
      <c r="DG13" s="12">
        <v>0</v>
      </c>
      <c r="DH13" s="12">
        <f t="shared" si="32"/>
        <v>10878</v>
      </c>
      <c r="DI13" s="12">
        <v>9800</v>
      </c>
      <c r="DJ13" s="12">
        <v>1078</v>
      </c>
      <c r="DK13" s="12">
        <f t="shared" si="33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19">
        <f>DR13+DS13</f>
        <v>18723</v>
      </c>
      <c r="DR13" s="12">
        <v>6319</v>
      </c>
      <c r="DS13" s="12">
        <v>12404</v>
      </c>
      <c r="DT13" s="12">
        <f>DU13+DW13+DV13</f>
        <v>35501</v>
      </c>
      <c r="DU13" s="12">
        <v>34599</v>
      </c>
      <c r="DV13" s="12">
        <v>720</v>
      </c>
      <c r="DW13" s="12">
        <v>182</v>
      </c>
      <c r="DX13" s="12">
        <f>DY13+DZ13</f>
        <v>10678</v>
      </c>
      <c r="DY13" s="12">
        <v>5212</v>
      </c>
      <c r="DZ13" s="12">
        <v>5466</v>
      </c>
      <c r="EA13" s="12">
        <f>EB13+EC13</f>
        <v>229907</v>
      </c>
      <c r="EB13" s="12">
        <v>141168</v>
      </c>
      <c r="EC13" s="12">
        <v>88739</v>
      </c>
    </row>
    <row r="14" spans="1:136" ht="31.5" x14ac:dyDescent="0.25">
      <c r="A14" s="11" t="s">
        <v>83</v>
      </c>
      <c r="B14" s="12">
        <f t="shared" si="0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1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2"/>
        <v>0</v>
      </c>
      <c r="Y14" s="12">
        <f t="shared" si="3"/>
        <v>0</v>
      </c>
      <c r="Z14" s="12">
        <v>0</v>
      </c>
      <c r="AA14" s="12">
        <v>0</v>
      </c>
      <c r="AB14" s="12">
        <f t="shared" si="4"/>
        <v>0</v>
      </c>
      <c r="AC14" s="12">
        <v>0</v>
      </c>
      <c r="AD14" s="12">
        <v>0</v>
      </c>
      <c r="AE14" s="12">
        <f t="shared" si="5"/>
        <v>0</v>
      </c>
      <c r="AF14" s="12">
        <v>0</v>
      </c>
      <c r="AG14" s="12">
        <v>0</v>
      </c>
      <c r="AH14" s="12"/>
      <c r="AI14" s="12"/>
      <c r="AJ14" s="12">
        <f t="shared" si="6"/>
        <v>0</v>
      </c>
      <c r="AK14" s="12">
        <v>0</v>
      </c>
      <c r="AL14" s="12">
        <v>0</v>
      </c>
      <c r="AM14" s="12">
        <f t="shared" si="7"/>
        <v>0</v>
      </c>
      <c r="AN14" s="12">
        <v>0</v>
      </c>
      <c r="AO14" s="12">
        <v>0</v>
      </c>
      <c r="AP14" s="12">
        <f t="shared" si="8"/>
        <v>0</v>
      </c>
      <c r="AQ14" s="12">
        <v>0</v>
      </c>
      <c r="AR14" s="12">
        <v>0</v>
      </c>
      <c r="AS14" s="12">
        <f t="shared" si="9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10"/>
        <v>0</v>
      </c>
      <c r="AZ14" s="12">
        <v>0</v>
      </c>
      <c r="BA14" s="12">
        <v>0</v>
      </c>
      <c r="BB14" s="12">
        <f t="shared" si="11"/>
        <v>0</v>
      </c>
      <c r="BC14" s="12">
        <v>0</v>
      </c>
      <c r="BD14" s="12">
        <v>0</v>
      </c>
      <c r="BE14" s="12">
        <f t="shared" si="12"/>
        <v>0</v>
      </c>
      <c r="BF14" s="12">
        <v>0</v>
      </c>
      <c r="BG14" s="12">
        <v>0</v>
      </c>
      <c r="BH14" s="12">
        <f t="shared" si="13"/>
        <v>0</v>
      </c>
      <c r="BI14" s="12">
        <v>0</v>
      </c>
      <c r="BJ14" s="12">
        <v>0</v>
      </c>
      <c r="BK14" s="12">
        <f t="shared" si="14"/>
        <v>0</v>
      </c>
      <c r="BL14" s="12">
        <v>0</v>
      </c>
      <c r="BM14" s="12">
        <v>0</v>
      </c>
      <c r="BN14" s="12">
        <f t="shared" si="15"/>
        <v>0</v>
      </c>
      <c r="BO14" s="12">
        <v>0</v>
      </c>
      <c r="BP14" s="12">
        <v>0</v>
      </c>
      <c r="BQ14" s="12">
        <f t="shared" si="16"/>
        <v>8687</v>
      </c>
      <c r="BR14" s="12">
        <f t="shared" si="17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8"/>
        <v>98</v>
      </c>
      <c r="BX14" s="12">
        <v>98</v>
      </c>
      <c r="BY14" s="12">
        <v>0</v>
      </c>
      <c r="BZ14" s="12">
        <f t="shared" si="19"/>
        <v>0</v>
      </c>
      <c r="CA14" s="12">
        <v>0</v>
      </c>
      <c r="CB14" s="12">
        <v>0</v>
      </c>
      <c r="CC14" s="12">
        <f t="shared" si="20"/>
        <v>3814</v>
      </c>
      <c r="CD14" s="12">
        <v>1252</v>
      </c>
      <c r="CE14" s="12">
        <v>2562</v>
      </c>
      <c r="CF14" s="12">
        <f t="shared" si="21"/>
        <v>0</v>
      </c>
      <c r="CG14" s="12">
        <v>0</v>
      </c>
      <c r="CH14" s="12">
        <v>0</v>
      </c>
      <c r="CI14" s="12">
        <f t="shared" si="22"/>
        <v>0</v>
      </c>
      <c r="CJ14" s="12">
        <v>0</v>
      </c>
      <c r="CK14" s="12">
        <v>0</v>
      </c>
      <c r="CL14" s="12">
        <f t="shared" si="23"/>
        <v>0</v>
      </c>
      <c r="CM14" s="12">
        <v>0</v>
      </c>
      <c r="CN14" s="12">
        <v>0</v>
      </c>
      <c r="CO14" s="12">
        <f t="shared" si="24"/>
        <v>0</v>
      </c>
      <c r="CP14" s="12">
        <v>0</v>
      </c>
      <c r="CQ14" s="12">
        <v>0</v>
      </c>
      <c r="CR14" s="12">
        <f t="shared" si="25"/>
        <v>0</v>
      </c>
      <c r="CS14" s="12">
        <v>0</v>
      </c>
      <c r="CT14" s="12">
        <v>0</v>
      </c>
      <c r="CU14" s="12">
        <f t="shared" si="26"/>
        <v>0</v>
      </c>
      <c r="CV14" s="12">
        <f t="shared" si="27"/>
        <v>0</v>
      </c>
      <c r="CW14" s="12">
        <v>0</v>
      </c>
      <c r="CX14" s="12">
        <v>0</v>
      </c>
      <c r="CY14" s="12">
        <f t="shared" si="28"/>
        <v>0</v>
      </c>
      <c r="CZ14" s="12">
        <v>0</v>
      </c>
      <c r="DA14" s="12">
        <v>0</v>
      </c>
      <c r="DB14" s="12">
        <f t="shared" si="29"/>
        <v>0</v>
      </c>
      <c r="DC14" s="12">
        <f t="shared" si="30"/>
        <v>0</v>
      </c>
      <c r="DD14" s="12">
        <f t="shared" si="30"/>
        <v>0</v>
      </c>
      <c r="DE14" s="12">
        <f t="shared" si="31"/>
        <v>0</v>
      </c>
      <c r="DF14" s="12"/>
      <c r="DG14" s="12"/>
      <c r="DH14" s="12">
        <f t="shared" si="32"/>
        <v>0</v>
      </c>
      <c r="DI14" s="12"/>
      <c r="DJ14" s="12"/>
      <c r="DK14" s="12">
        <f t="shared" si="33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19">
        <f>DR14+DS14</f>
        <v>0</v>
      </c>
      <c r="DR14" s="12"/>
      <c r="DS14" s="12"/>
      <c r="DT14" s="12">
        <f>DU14+DW14+DV14</f>
        <v>0</v>
      </c>
      <c r="DU14" s="12"/>
      <c r="DV14" s="12"/>
      <c r="DW14" s="12">
        <v>0</v>
      </c>
      <c r="DX14" s="12">
        <f>DY14+DZ14</f>
        <v>0</v>
      </c>
      <c r="DY14" s="12"/>
      <c r="DZ14" s="12"/>
      <c r="EA14" s="12">
        <f>EB14+EC14</f>
        <v>8687</v>
      </c>
      <c r="EB14" s="12">
        <v>5206</v>
      </c>
      <c r="EC14" s="12">
        <v>3481</v>
      </c>
    </row>
    <row r="15" spans="1:136" ht="31.5" x14ac:dyDescent="0.25">
      <c r="A15" s="11" t="s">
        <v>84</v>
      </c>
      <c r="B15" s="12">
        <f t="shared" si="0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1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2"/>
        <v>0</v>
      </c>
      <c r="Y15" s="12">
        <f t="shared" si="3"/>
        <v>0</v>
      </c>
      <c r="Z15" s="12">
        <v>0</v>
      </c>
      <c r="AA15" s="12">
        <v>0</v>
      </c>
      <c r="AB15" s="12">
        <f t="shared" si="4"/>
        <v>0</v>
      </c>
      <c r="AC15" s="12">
        <v>0</v>
      </c>
      <c r="AD15" s="12">
        <v>0</v>
      </c>
      <c r="AE15" s="12">
        <f t="shared" si="5"/>
        <v>340</v>
      </c>
      <c r="AF15" s="12">
        <v>340</v>
      </c>
      <c r="AG15" s="12">
        <v>0</v>
      </c>
      <c r="AH15" s="12"/>
      <c r="AI15" s="12"/>
      <c r="AJ15" s="12">
        <f t="shared" si="6"/>
        <v>0</v>
      </c>
      <c r="AK15" s="12">
        <v>0</v>
      </c>
      <c r="AL15" s="12">
        <v>0</v>
      </c>
      <c r="AM15" s="12">
        <f t="shared" si="7"/>
        <v>481</v>
      </c>
      <c r="AN15" s="12">
        <v>450</v>
      </c>
      <c r="AO15" s="12">
        <v>31</v>
      </c>
      <c r="AP15" s="12">
        <f t="shared" si="8"/>
        <v>135</v>
      </c>
      <c r="AQ15" s="12">
        <v>120</v>
      </c>
      <c r="AR15" s="12">
        <v>15</v>
      </c>
      <c r="AS15" s="12">
        <f t="shared" si="9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10"/>
        <v>0</v>
      </c>
      <c r="AZ15" s="12">
        <v>0</v>
      </c>
      <c r="BA15" s="12">
        <v>0</v>
      </c>
      <c r="BB15" s="12">
        <f t="shared" si="11"/>
        <v>0</v>
      </c>
      <c r="BC15" s="12">
        <v>0</v>
      </c>
      <c r="BD15" s="12">
        <v>0</v>
      </c>
      <c r="BE15" s="12">
        <f t="shared" si="12"/>
        <v>0</v>
      </c>
      <c r="BF15" s="12">
        <v>0</v>
      </c>
      <c r="BG15" s="12">
        <v>0</v>
      </c>
      <c r="BH15" s="12">
        <f t="shared" si="13"/>
        <v>0</v>
      </c>
      <c r="BI15" s="12">
        <v>0</v>
      </c>
      <c r="BJ15" s="12">
        <v>0</v>
      </c>
      <c r="BK15" s="12">
        <f t="shared" si="14"/>
        <v>748</v>
      </c>
      <c r="BL15" s="12">
        <v>748</v>
      </c>
      <c r="BM15" s="12">
        <v>0</v>
      </c>
      <c r="BN15" s="12">
        <f t="shared" si="15"/>
        <v>0</v>
      </c>
      <c r="BO15" s="12">
        <v>0</v>
      </c>
      <c r="BP15" s="12">
        <v>0</v>
      </c>
      <c r="BQ15" s="12">
        <f t="shared" si="16"/>
        <v>5736</v>
      </c>
      <c r="BR15" s="12">
        <f t="shared" si="17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8"/>
        <v>0</v>
      </c>
      <c r="BX15" s="12">
        <v>0</v>
      </c>
      <c r="BY15" s="12">
        <v>0</v>
      </c>
      <c r="BZ15" s="12">
        <f t="shared" si="19"/>
        <v>0</v>
      </c>
      <c r="CA15" s="12">
        <v>0</v>
      </c>
      <c r="CB15" s="12">
        <v>0</v>
      </c>
      <c r="CC15" s="12">
        <f t="shared" si="20"/>
        <v>2416</v>
      </c>
      <c r="CD15" s="12">
        <v>2416</v>
      </c>
      <c r="CE15" s="12">
        <v>0</v>
      </c>
      <c r="CF15" s="12">
        <f t="shared" si="21"/>
        <v>1285</v>
      </c>
      <c r="CG15" s="12">
        <v>1245</v>
      </c>
      <c r="CH15" s="12">
        <v>40</v>
      </c>
      <c r="CI15" s="12">
        <f t="shared" si="22"/>
        <v>794</v>
      </c>
      <c r="CJ15" s="12">
        <v>473</v>
      </c>
      <c r="CK15" s="12">
        <v>321</v>
      </c>
      <c r="CL15" s="12">
        <f t="shared" si="23"/>
        <v>0</v>
      </c>
      <c r="CM15" s="12">
        <v>0</v>
      </c>
      <c r="CN15" s="12">
        <v>0</v>
      </c>
      <c r="CO15" s="12">
        <f t="shared" si="24"/>
        <v>555</v>
      </c>
      <c r="CP15" s="12">
        <v>343</v>
      </c>
      <c r="CQ15" s="12">
        <v>212</v>
      </c>
      <c r="CR15" s="12">
        <f t="shared" si="25"/>
        <v>147</v>
      </c>
      <c r="CS15" s="12">
        <v>119</v>
      </c>
      <c r="CT15" s="12">
        <v>28</v>
      </c>
      <c r="CU15" s="12">
        <f t="shared" si="26"/>
        <v>0</v>
      </c>
      <c r="CV15" s="12">
        <f t="shared" si="27"/>
        <v>0</v>
      </c>
      <c r="CW15" s="12">
        <v>0</v>
      </c>
      <c r="CX15" s="12">
        <v>0</v>
      </c>
      <c r="CY15" s="12">
        <f t="shared" si="28"/>
        <v>0</v>
      </c>
      <c r="CZ15" s="12">
        <v>0</v>
      </c>
      <c r="DA15" s="12">
        <v>0</v>
      </c>
      <c r="DB15" s="12">
        <f t="shared" si="29"/>
        <v>1487</v>
      </c>
      <c r="DC15" s="12">
        <f t="shared" si="30"/>
        <v>1375</v>
      </c>
      <c r="DD15" s="12">
        <f t="shared" si="30"/>
        <v>112</v>
      </c>
      <c r="DE15" s="12">
        <f t="shared" si="31"/>
        <v>410</v>
      </c>
      <c r="DF15" s="12">
        <v>350</v>
      </c>
      <c r="DG15" s="12">
        <v>60</v>
      </c>
      <c r="DH15" s="12">
        <f t="shared" si="32"/>
        <v>1077</v>
      </c>
      <c r="DI15" s="12">
        <v>1025</v>
      </c>
      <c r="DJ15" s="12">
        <v>52</v>
      </c>
      <c r="DK15" s="12">
        <f t="shared" si="33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19">
        <f t="shared" ref="DQ15:DQ71" si="41">DR15+DS15</f>
        <v>2454</v>
      </c>
      <c r="DR15" s="12">
        <v>728</v>
      </c>
      <c r="DS15" s="12">
        <v>1726</v>
      </c>
      <c r="DT15" s="12">
        <f t="shared" ref="DT15:DT71" si="42">DU15+DW15+DV15</f>
        <v>4077</v>
      </c>
      <c r="DU15" s="12">
        <v>3985</v>
      </c>
      <c r="DV15" s="12">
        <v>82</v>
      </c>
      <c r="DW15" s="12">
        <v>10</v>
      </c>
      <c r="DX15" s="12">
        <f t="shared" ref="DX15:DX71" si="43">DY15+DZ15</f>
        <v>1180</v>
      </c>
      <c r="DY15" s="12">
        <v>576</v>
      </c>
      <c r="DZ15" s="12">
        <v>604</v>
      </c>
      <c r="EA15" s="12">
        <f t="shared" ref="EA15:EA78" si="44">EB15+EC15</f>
        <v>20530</v>
      </c>
      <c r="EB15" s="12">
        <v>15966</v>
      </c>
      <c r="EC15" s="12">
        <v>4564</v>
      </c>
    </row>
    <row r="16" spans="1:136" ht="31.5" x14ac:dyDescent="0.25">
      <c r="A16" s="11" t="s">
        <v>85</v>
      </c>
      <c r="B16" s="12">
        <f t="shared" si="0"/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1"/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2"/>
        <v>4956</v>
      </c>
      <c r="Y16" s="12">
        <f t="shared" si="3"/>
        <v>3469</v>
      </c>
      <c r="Z16" s="12">
        <v>3469</v>
      </c>
      <c r="AA16" s="12">
        <v>0</v>
      </c>
      <c r="AB16" s="12">
        <f t="shared" si="4"/>
        <v>1487</v>
      </c>
      <c r="AC16" s="12">
        <v>1487</v>
      </c>
      <c r="AD16" s="12">
        <v>0</v>
      </c>
      <c r="AE16" s="12">
        <f t="shared" si="5"/>
        <v>5804</v>
      </c>
      <c r="AF16" s="12">
        <v>5352</v>
      </c>
      <c r="AG16" s="12">
        <v>452</v>
      </c>
      <c r="AH16" s="12"/>
      <c r="AI16" s="12"/>
      <c r="AJ16" s="12">
        <f t="shared" si="6"/>
        <v>0</v>
      </c>
      <c r="AK16" s="12">
        <v>0</v>
      </c>
      <c r="AL16" s="12">
        <v>0</v>
      </c>
      <c r="AM16" s="12">
        <f t="shared" si="7"/>
        <v>5225</v>
      </c>
      <c r="AN16" s="12">
        <v>3870</v>
      </c>
      <c r="AO16" s="12">
        <v>1355</v>
      </c>
      <c r="AP16" s="12">
        <f t="shared" si="8"/>
        <v>1585</v>
      </c>
      <c r="AQ16" s="12">
        <v>1585</v>
      </c>
      <c r="AR16" s="12">
        <v>0</v>
      </c>
      <c r="AS16" s="12">
        <f t="shared" si="9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10"/>
        <v>0</v>
      </c>
      <c r="AZ16" s="12">
        <v>0</v>
      </c>
      <c r="BA16" s="12">
        <v>0</v>
      </c>
      <c r="BB16" s="12">
        <f t="shared" si="11"/>
        <v>0</v>
      </c>
      <c r="BC16" s="12">
        <v>0</v>
      </c>
      <c r="BD16" s="12">
        <v>0</v>
      </c>
      <c r="BE16" s="12">
        <f t="shared" si="12"/>
        <v>2544</v>
      </c>
      <c r="BF16" s="12">
        <v>1189</v>
      </c>
      <c r="BG16" s="12">
        <v>1355</v>
      </c>
      <c r="BH16" s="12">
        <f t="shared" si="13"/>
        <v>0</v>
      </c>
      <c r="BI16" s="12">
        <v>0</v>
      </c>
      <c r="BJ16" s="12">
        <v>0</v>
      </c>
      <c r="BK16" s="12">
        <f t="shared" si="14"/>
        <v>1951</v>
      </c>
      <c r="BL16" s="12">
        <v>1951</v>
      </c>
      <c r="BM16" s="12">
        <v>0</v>
      </c>
      <c r="BN16" s="12">
        <f t="shared" si="15"/>
        <v>2041</v>
      </c>
      <c r="BO16" s="12">
        <v>1564</v>
      </c>
      <c r="BP16" s="12">
        <v>477</v>
      </c>
      <c r="BQ16" s="12">
        <f t="shared" si="16"/>
        <v>5365</v>
      </c>
      <c r="BR16" s="12">
        <f t="shared" si="17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8"/>
        <v>0</v>
      </c>
      <c r="BX16" s="12">
        <v>0</v>
      </c>
      <c r="BY16" s="12">
        <v>0</v>
      </c>
      <c r="BZ16" s="12">
        <f t="shared" si="19"/>
        <v>0</v>
      </c>
      <c r="CA16" s="12">
        <v>0</v>
      </c>
      <c r="CB16" s="12">
        <v>0</v>
      </c>
      <c r="CC16" s="12">
        <f t="shared" si="20"/>
        <v>5365</v>
      </c>
      <c r="CD16" s="12">
        <v>4527</v>
      </c>
      <c r="CE16" s="12">
        <v>838</v>
      </c>
      <c r="CF16" s="12">
        <f t="shared" si="21"/>
        <v>13979</v>
      </c>
      <c r="CG16" s="12">
        <v>13849</v>
      </c>
      <c r="CH16" s="12">
        <v>130</v>
      </c>
      <c r="CI16" s="12">
        <f t="shared" si="22"/>
        <v>2670</v>
      </c>
      <c r="CJ16" s="12">
        <v>2379</v>
      </c>
      <c r="CK16" s="12">
        <v>291</v>
      </c>
      <c r="CL16" s="12">
        <f t="shared" si="23"/>
        <v>0</v>
      </c>
      <c r="CM16" s="12">
        <v>0</v>
      </c>
      <c r="CN16" s="12">
        <v>0</v>
      </c>
      <c r="CO16" s="12">
        <f t="shared" si="24"/>
        <v>3454</v>
      </c>
      <c r="CP16" s="12">
        <v>2301</v>
      </c>
      <c r="CQ16" s="12">
        <v>1153</v>
      </c>
      <c r="CR16" s="12">
        <f t="shared" si="25"/>
        <v>0</v>
      </c>
      <c r="CS16" s="12"/>
      <c r="CT16" s="12"/>
      <c r="CU16" s="12">
        <f t="shared" si="26"/>
        <v>500</v>
      </c>
      <c r="CV16" s="12">
        <f t="shared" si="27"/>
        <v>500</v>
      </c>
      <c r="CW16" s="12">
        <v>500</v>
      </c>
      <c r="CX16" s="12"/>
      <c r="CY16" s="12">
        <f t="shared" si="28"/>
        <v>0</v>
      </c>
      <c r="CZ16" s="12"/>
      <c r="DA16" s="12"/>
      <c r="DB16" s="12">
        <f t="shared" si="29"/>
        <v>5296</v>
      </c>
      <c r="DC16" s="12">
        <f t="shared" si="30"/>
        <v>5045</v>
      </c>
      <c r="DD16" s="12">
        <f t="shared" si="30"/>
        <v>251</v>
      </c>
      <c r="DE16" s="12">
        <f t="shared" si="31"/>
        <v>87</v>
      </c>
      <c r="DF16" s="12">
        <v>87</v>
      </c>
      <c r="DG16" s="12">
        <v>0</v>
      </c>
      <c r="DH16" s="12">
        <f t="shared" si="32"/>
        <v>3952</v>
      </c>
      <c r="DI16" s="12">
        <v>3952</v>
      </c>
      <c r="DJ16" s="12">
        <v>0</v>
      </c>
      <c r="DK16" s="12">
        <f t="shared" si="33"/>
        <v>1257</v>
      </c>
      <c r="DL16" s="12">
        <v>1006</v>
      </c>
      <c r="DM16" s="18">
        <v>251</v>
      </c>
      <c r="DN16" s="20">
        <f t="shared" si="34"/>
        <v>187276</v>
      </c>
      <c r="DO16" s="12">
        <f t="shared" si="35"/>
        <v>113465</v>
      </c>
      <c r="DP16" s="21">
        <f t="shared" si="36"/>
        <v>73811</v>
      </c>
      <c r="DQ16" s="19">
        <f t="shared" si="41"/>
        <v>17182</v>
      </c>
      <c r="DR16" s="12">
        <v>4482</v>
      </c>
      <c r="DS16" s="12">
        <v>12700</v>
      </c>
      <c r="DT16" s="12">
        <f t="shared" si="42"/>
        <v>25311</v>
      </c>
      <c r="DU16" s="12">
        <v>24536</v>
      </c>
      <c r="DV16" s="12">
        <v>510</v>
      </c>
      <c r="DW16" s="12">
        <v>265</v>
      </c>
      <c r="DX16" s="12">
        <f t="shared" si="43"/>
        <v>7471</v>
      </c>
      <c r="DY16" s="12">
        <v>3647</v>
      </c>
      <c r="DZ16" s="12">
        <v>3824</v>
      </c>
      <c r="EA16" s="12">
        <f t="shared" si="44"/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f t="shared" si="0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1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2"/>
        <v>0</v>
      </c>
      <c r="Y17" s="12">
        <f t="shared" si="3"/>
        <v>0</v>
      </c>
      <c r="Z17" s="12"/>
      <c r="AA17" s="12"/>
      <c r="AB17" s="12">
        <f t="shared" si="4"/>
        <v>0</v>
      </c>
      <c r="AC17" s="12"/>
      <c r="AD17" s="12"/>
      <c r="AE17" s="12">
        <f t="shared" si="5"/>
        <v>0</v>
      </c>
      <c r="AF17" s="12"/>
      <c r="AG17" s="12"/>
      <c r="AH17" s="12"/>
      <c r="AI17" s="12"/>
      <c r="AJ17" s="12">
        <f t="shared" si="6"/>
        <v>0</v>
      </c>
      <c r="AK17" s="12"/>
      <c r="AL17" s="12"/>
      <c r="AM17" s="12">
        <f t="shared" si="7"/>
        <v>0</v>
      </c>
      <c r="AN17" s="12"/>
      <c r="AO17" s="12"/>
      <c r="AP17" s="12">
        <f t="shared" si="8"/>
        <v>0</v>
      </c>
      <c r="AQ17" s="12"/>
      <c r="AR17" s="12"/>
      <c r="AS17" s="12">
        <f t="shared" si="9"/>
        <v>0</v>
      </c>
      <c r="AT17" s="12"/>
      <c r="AU17" s="12"/>
      <c r="AV17" s="12"/>
      <c r="AW17" s="12"/>
      <c r="AX17" s="12"/>
      <c r="AY17" s="12">
        <f t="shared" si="10"/>
        <v>0</v>
      </c>
      <c r="AZ17" s="12"/>
      <c r="BA17" s="12"/>
      <c r="BB17" s="12">
        <f t="shared" si="11"/>
        <v>0</v>
      </c>
      <c r="BC17" s="12"/>
      <c r="BD17" s="12"/>
      <c r="BE17" s="12">
        <f t="shared" si="12"/>
        <v>0</v>
      </c>
      <c r="BF17" s="12"/>
      <c r="BG17" s="12"/>
      <c r="BH17" s="12">
        <f t="shared" si="13"/>
        <v>0</v>
      </c>
      <c r="BI17" s="12"/>
      <c r="BJ17" s="12"/>
      <c r="BK17" s="12">
        <f t="shared" si="14"/>
        <v>0</v>
      </c>
      <c r="BL17" s="12"/>
      <c r="BM17" s="12"/>
      <c r="BN17" s="12">
        <f t="shared" si="15"/>
        <v>0</v>
      </c>
      <c r="BO17" s="12"/>
      <c r="BP17" s="12"/>
      <c r="BQ17" s="12">
        <f t="shared" si="16"/>
        <v>15230</v>
      </c>
      <c r="BR17" s="12">
        <f t="shared" si="17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8"/>
        <v>2487</v>
      </c>
      <c r="BX17" s="12">
        <v>1582</v>
      </c>
      <c r="BY17" s="12">
        <v>905</v>
      </c>
      <c r="BZ17" s="12">
        <f t="shared" si="19"/>
        <v>0</v>
      </c>
      <c r="CA17" s="12">
        <v>0</v>
      </c>
      <c r="CB17" s="12">
        <v>0</v>
      </c>
      <c r="CC17" s="12">
        <f t="shared" si="20"/>
        <v>8569</v>
      </c>
      <c r="CD17" s="12">
        <v>6519</v>
      </c>
      <c r="CE17" s="12">
        <v>2050</v>
      </c>
      <c r="CF17" s="12">
        <f t="shared" si="21"/>
        <v>0</v>
      </c>
      <c r="CG17" s="12"/>
      <c r="CH17" s="12"/>
      <c r="CI17" s="12">
        <f t="shared" si="22"/>
        <v>0</v>
      </c>
      <c r="CJ17" s="12"/>
      <c r="CK17" s="12"/>
      <c r="CL17" s="12">
        <f t="shared" si="23"/>
        <v>0</v>
      </c>
      <c r="CM17" s="12"/>
      <c r="CN17" s="12"/>
      <c r="CO17" s="12">
        <f t="shared" si="24"/>
        <v>0</v>
      </c>
      <c r="CP17" s="12"/>
      <c r="CQ17" s="12"/>
      <c r="CR17" s="12">
        <f t="shared" si="25"/>
        <v>0</v>
      </c>
      <c r="CS17" s="12"/>
      <c r="CT17" s="12"/>
      <c r="CU17" s="12">
        <f t="shared" si="26"/>
        <v>0</v>
      </c>
      <c r="CV17" s="12">
        <f t="shared" si="27"/>
        <v>0</v>
      </c>
      <c r="CW17" s="12"/>
      <c r="CX17" s="12"/>
      <c r="CY17" s="12">
        <f t="shared" si="28"/>
        <v>0</v>
      </c>
      <c r="CZ17" s="12"/>
      <c r="DA17" s="12"/>
      <c r="DB17" s="12">
        <f t="shared" si="29"/>
        <v>0</v>
      </c>
      <c r="DC17" s="12">
        <f t="shared" si="30"/>
        <v>0</v>
      </c>
      <c r="DD17" s="12">
        <f t="shared" si="30"/>
        <v>0</v>
      </c>
      <c r="DE17" s="12">
        <f t="shared" si="31"/>
        <v>0</v>
      </c>
      <c r="DF17" s="12"/>
      <c r="DG17" s="12"/>
      <c r="DH17" s="12">
        <f t="shared" si="32"/>
        <v>0</v>
      </c>
      <c r="DI17" s="12"/>
      <c r="DJ17" s="12"/>
      <c r="DK17" s="12">
        <f t="shared" si="33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19">
        <f t="shared" si="41"/>
        <v>0</v>
      </c>
      <c r="DR17" s="12"/>
      <c r="DS17" s="12"/>
      <c r="DT17" s="12">
        <f t="shared" si="42"/>
        <v>0</v>
      </c>
      <c r="DU17" s="12"/>
      <c r="DV17" s="12"/>
      <c r="DW17" s="12">
        <v>0</v>
      </c>
      <c r="DX17" s="12">
        <f t="shared" si="43"/>
        <v>0</v>
      </c>
      <c r="DY17" s="12"/>
      <c r="DZ17" s="12"/>
      <c r="EA17" s="12">
        <f t="shared" si="44"/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f t="shared" si="0"/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1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2"/>
        <v>0</v>
      </c>
      <c r="Y18" s="12">
        <f t="shared" si="3"/>
        <v>0</v>
      </c>
      <c r="Z18" s="12"/>
      <c r="AA18" s="12"/>
      <c r="AB18" s="12">
        <f t="shared" si="4"/>
        <v>0</v>
      </c>
      <c r="AC18" s="12"/>
      <c r="AD18" s="12"/>
      <c r="AE18" s="12">
        <f t="shared" si="5"/>
        <v>438</v>
      </c>
      <c r="AF18" s="12">
        <v>300</v>
      </c>
      <c r="AG18" s="12">
        <v>138</v>
      </c>
      <c r="AH18" s="12"/>
      <c r="AI18" s="12"/>
      <c r="AJ18" s="12">
        <f t="shared" si="6"/>
        <v>0</v>
      </c>
      <c r="AK18" s="12">
        <v>0</v>
      </c>
      <c r="AL18" s="12">
        <v>0</v>
      </c>
      <c r="AM18" s="12">
        <f t="shared" si="7"/>
        <v>623</v>
      </c>
      <c r="AN18" s="12">
        <v>444</v>
      </c>
      <c r="AO18" s="12">
        <v>179</v>
      </c>
      <c r="AP18" s="12">
        <f t="shared" si="8"/>
        <v>0</v>
      </c>
      <c r="AQ18" s="12">
        <v>0</v>
      </c>
      <c r="AR18" s="12">
        <v>0</v>
      </c>
      <c r="AS18" s="12">
        <f t="shared" si="9"/>
        <v>1061</v>
      </c>
      <c r="AT18" s="12">
        <v>877</v>
      </c>
      <c r="AU18" s="12"/>
      <c r="AV18" s="12"/>
      <c r="AW18" s="12"/>
      <c r="AX18" s="12"/>
      <c r="AY18" s="12">
        <f t="shared" si="10"/>
        <v>0</v>
      </c>
      <c r="AZ18" s="12"/>
      <c r="BA18" s="12"/>
      <c r="BB18" s="12">
        <f t="shared" si="11"/>
        <v>0</v>
      </c>
      <c r="BC18" s="12"/>
      <c r="BD18" s="12"/>
      <c r="BE18" s="12">
        <f t="shared" si="12"/>
        <v>0</v>
      </c>
      <c r="BF18" s="12"/>
      <c r="BG18" s="12"/>
      <c r="BH18" s="12">
        <f t="shared" si="13"/>
        <v>0</v>
      </c>
      <c r="BI18" s="12"/>
      <c r="BJ18" s="12"/>
      <c r="BK18" s="12">
        <f t="shared" si="14"/>
        <v>184</v>
      </c>
      <c r="BL18" s="12">
        <v>184</v>
      </c>
      <c r="BM18" s="12">
        <v>0</v>
      </c>
      <c r="BN18" s="12">
        <f t="shared" si="15"/>
        <v>316</v>
      </c>
      <c r="BO18" s="12">
        <v>316</v>
      </c>
      <c r="BP18" s="12">
        <v>0</v>
      </c>
      <c r="BQ18" s="12">
        <f t="shared" si="16"/>
        <v>1636</v>
      </c>
      <c r="BR18" s="12">
        <f t="shared" si="17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8"/>
        <v>394</v>
      </c>
      <c r="BX18" s="12">
        <v>328</v>
      </c>
      <c r="BY18" s="12">
        <v>66</v>
      </c>
      <c r="BZ18" s="12">
        <f t="shared" si="19"/>
        <v>0</v>
      </c>
      <c r="CA18" s="12"/>
      <c r="CB18" s="12"/>
      <c r="CC18" s="12">
        <f t="shared" si="20"/>
        <v>0</v>
      </c>
      <c r="CD18" s="12"/>
      <c r="CE18" s="12"/>
      <c r="CF18" s="12">
        <f t="shared" si="21"/>
        <v>2032</v>
      </c>
      <c r="CG18" s="12">
        <v>2006</v>
      </c>
      <c r="CH18" s="12">
        <v>26</v>
      </c>
      <c r="CI18" s="12">
        <f t="shared" si="22"/>
        <v>11</v>
      </c>
      <c r="CJ18" s="12">
        <v>11</v>
      </c>
      <c r="CK18" s="12">
        <v>0</v>
      </c>
      <c r="CL18" s="12">
        <f t="shared" si="23"/>
        <v>0</v>
      </c>
      <c r="CM18" s="12">
        <v>0</v>
      </c>
      <c r="CN18" s="12">
        <v>0</v>
      </c>
      <c r="CO18" s="12">
        <f t="shared" si="24"/>
        <v>58</v>
      </c>
      <c r="CP18" s="12">
        <v>30</v>
      </c>
      <c r="CQ18" s="12">
        <v>28</v>
      </c>
      <c r="CR18" s="12">
        <f t="shared" si="25"/>
        <v>930</v>
      </c>
      <c r="CS18" s="12">
        <v>930</v>
      </c>
      <c r="CT18" s="12">
        <v>0</v>
      </c>
      <c r="CU18" s="12">
        <f t="shared" si="26"/>
        <v>0</v>
      </c>
      <c r="CV18" s="12">
        <f t="shared" si="27"/>
        <v>0</v>
      </c>
      <c r="CW18" s="12">
        <v>0</v>
      </c>
      <c r="CX18" s="12">
        <v>0</v>
      </c>
      <c r="CY18" s="12">
        <f t="shared" si="28"/>
        <v>0</v>
      </c>
      <c r="CZ18" s="12">
        <v>0</v>
      </c>
      <c r="DA18" s="12">
        <v>0</v>
      </c>
      <c r="DB18" s="12">
        <f t="shared" si="29"/>
        <v>530</v>
      </c>
      <c r="DC18" s="12">
        <f t="shared" si="30"/>
        <v>530</v>
      </c>
      <c r="DD18" s="12">
        <f t="shared" si="30"/>
        <v>0</v>
      </c>
      <c r="DE18" s="12">
        <f t="shared" si="31"/>
        <v>90</v>
      </c>
      <c r="DF18" s="12">
        <v>90</v>
      </c>
      <c r="DG18" s="12">
        <v>0</v>
      </c>
      <c r="DH18" s="12">
        <f t="shared" si="32"/>
        <v>440</v>
      </c>
      <c r="DI18" s="12">
        <v>440</v>
      </c>
      <c r="DJ18" s="12"/>
      <c r="DK18" s="12">
        <f t="shared" si="33"/>
        <v>0</v>
      </c>
      <c r="DL18" s="12"/>
      <c r="DM18" s="18"/>
      <c r="DN18" s="20">
        <f t="shared" si="34"/>
        <v>20399</v>
      </c>
      <c r="DO18" s="12">
        <f t="shared" si="35"/>
        <v>14462</v>
      </c>
      <c r="DP18" s="21">
        <f t="shared" si="36"/>
        <v>5937</v>
      </c>
      <c r="DQ18" s="19">
        <f t="shared" si="41"/>
        <v>1990</v>
      </c>
      <c r="DR18" s="12">
        <v>613</v>
      </c>
      <c r="DS18" s="12">
        <v>1377</v>
      </c>
      <c r="DT18" s="12">
        <f t="shared" si="42"/>
        <v>3444</v>
      </c>
      <c r="DU18" s="12">
        <v>3354</v>
      </c>
      <c r="DV18" s="12">
        <v>69</v>
      </c>
      <c r="DW18" s="12">
        <v>21</v>
      </c>
      <c r="DX18" s="12">
        <f t="shared" si="43"/>
        <v>893</v>
      </c>
      <c r="DY18" s="12">
        <v>436</v>
      </c>
      <c r="DZ18" s="12">
        <v>457</v>
      </c>
      <c r="EA18" s="12">
        <f t="shared" si="44"/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f t="shared" si="0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1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2"/>
        <v>0</v>
      </c>
      <c r="Y19" s="12">
        <f t="shared" si="3"/>
        <v>0</v>
      </c>
      <c r="Z19" s="12">
        <v>0</v>
      </c>
      <c r="AA19" s="12">
        <v>0</v>
      </c>
      <c r="AB19" s="12">
        <f t="shared" si="4"/>
        <v>0</v>
      </c>
      <c r="AC19" s="12">
        <v>0</v>
      </c>
      <c r="AD19" s="12">
        <v>0</v>
      </c>
      <c r="AE19" s="12">
        <f t="shared" si="5"/>
        <v>1103</v>
      </c>
      <c r="AF19" s="12">
        <v>1103</v>
      </c>
      <c r="AG19" s="12">
        <v>0</v>
      </c>
      <c r="AH19" s="12"/>
      <c r="AI19" s="12"/>
      <c r="AJ19" s="12">
        <f t="shared" si="6"/>
        <v>0</v>
      </c>
      <c r="AK19" s="12">
        <v>0</v>
      </c>
      <c r="AL19" s="12">
        <v>0</v>
      </c>
      <c r="AM19" s="12">
        <f t="shared" si="7"/>
        <v>718</v>
      </c>
      <c r="AN19" s="12">
        <v>529</v>
      </c>
      <c r="AO19" s="12">
        <v>189</v>
      </c>
      <c r="AP19" s="12">
        <f t="shared" si="8"/>
        <v>0</v>
      </c>
      <c r="AQ19" s="12">
        <v>0</v>
      </c>
      <c r="AR19" s="12">
        <v>0</v>
      </c>
      <c r="AS19" s="12">
        <f t="shared" si="9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10"/>
        <v>0</v>
      </c>
      <c r="AZ19" s="12">
        <v>0</v>
      </c>
      <c r="BA19" s="12">
        <v>0</v>
      </c>
      <c r="BB19" s="12">
        <f t="shared" si="11"/>
        <v>0</v>
      </c>
      <c r="BC19" s="12">
        <v>0</v>
      </c>
      <c r="BD19" s="12">
        <v>0</v>
      </c>
      <c r="BE19" s="12">
        <f t="shared" si="12"/>
        <v>0</v>
      </c>
      <c r="BF19" s="12">
        <v>0</v>
      </c>
      <c r="BG19" s="12">
        <v>0</v>
      </c>
      <c r="BH19" s="12">
        <f t="shared" si="13"/>
        <v>0</v>
      </c>
      <c r="BI19" s="12">
        <v>0</v>
      </c>
      <c r="BJ19" s="12">
        <v>0</v>
      </c>
      <c r="BK19" s="12">
        <f t="shared" si="14"/>
        <v>0</v>
      </c>
      <c r="BL19" s="12">
        <v>0</v>
      </c>
      <c r="BM19" s="12">
        <v>0</v>
      </c>
      <c r="BN19" s="12">
        <f t="shared" si="15"/>
        <v>0</v>
      </c>
      <c r="BO19" s="12">
        <v>0</v>
      </c>
      <c r="BP19" s="12">
        <v>0</v>
      </c>
      <c r="BQ19" s="12">
        <f t="shared" si="16"/>
        <v>396</v>
      </c>
      <c r="BR19" s="12">
        <f t="shared" si="17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8"/>
        <v>396</v>
      </c>
      <c r="BX19" s="12">
        <v>396</v>
      </c>
      <c r="BY19" s="12">
        <v>0</v>
      </c>
      <c r="BZ19" s="12">
        <f t="shared" si="19"/>
        <v>0</v>
      </c>
      <c r="CA19" s="12">
        <v>0</v>
      </c>
      <c r="CB19" s="12">
        <v>0</v>
      </c>
      <c r="CC19" s="12">
        <f t="shared" si="20"/>
        <v>0</v>
      </c>
      <c r="CD19" s="12">
        <v>0</v>
      </c>
      <c r="CE19" s="12">
        <v>0</v>
      </c>
      <c r="CF19" s="12">
        <f t="shared" si="21"/>
        <v>1590</v>
      </c>
      <c r="CG19" s="12">
        <v>1476</v>
      </c>
      <c r="CH19" s="12">
        <v>114</v>
      </c>
      <c r="CI19" s="12">
        <f t="shared" si="22"/>
        <v>0</v>
      </c>
      <c r="CJ19" s="12">
        <v>0</v>
      </c>
      <c r="CK19" s="12">
        <v>0</v>
      </c>
      <c r="CL19" s="12">
        <f t="shared" si="23"/>
        <v>0</v>
      </c>
      <c r="CM19" s="12">
        <v>0</v>
      </c>
      <c r="CN19" s="12">
        <v>0</v>
      </c>
      <c r="CO19" s="12">
        <f t="shared" si="24"/>
        <v>0</v>
      </c>
      <c r="CP19" s="12">
        <v>0</v>
      </c>
      <c r="CQ19" s="12">
        <v>0</v>
      </c>
      <c r="CR19" s="12">
        <f t="shared" si="25"/>
        <v>1210</v>
      </c>
      <c r="CS19" s="12">
        <v>1100</v>
      </c>
      <c r="CT19" s="12">
        <v>110</v>
      </c>
      <c r="CU19" s="12">
        <f t="shared" si="26"/>
        <v>0</v>
      </c>
      <c r="CV19" s="12">
        <f t="shared" si="27"/>
        <v>0</v>
      </c>
      <c r="CW19" s="12">
        <v>0</v>
      </c>
      <c r="CX19" s="12">
        <v>0</v>
      </c>
      <c r="CY19" s="12">
        <f t="shared" si="28"/>
        <v>0</v>
      </c>
      <c r="CZ19" s="12">
        <v>0</v>
      </c>
      <c r="DA19" s="12">
        <v>0</v>
      </c>
      <c r="DB19" s="12">
        <f t="shared" si="29"/>
        <v>2297</v>
      </c>
      <c r="DC19" s="12">
        <f t="shared" si="30"/>
        <v>2129</v>
      </c>
      <c r="DD19" s="12">
        <f t="shared" si="30"/>
        <v>168</v>
      </c>
      <c r="DE19" s="12">
        <f t="shared" si="31"/>
        <v>276</v>
      </c>
      <c r="DF19" s="12">
        <v>248</v>
      </c>
      <c r="DG19" s="12">
        <v>28</v>
      </c>
      <c r="DH19" s="12">
        <f t="shared" si="32"/>
        <v>446</v>
      </c>
      <c r="DI19" s="12">
        <v>306</v>
      </c>
      <c r="DJ19" s="12">
        <v>140</v>
      </c>
      <c r="DK19" s="12">
        <f t="shared" si="33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19">
        <f t="shared" si="41"/>
        <v>3409</v>
      </c>
      <c r="DR19" s="12">
        <v>1159</v>
      </c>
      <c r="DS19" s="12">
        <v>2250</v>
      </c>
      <c r="DT19" s="12">
        <f t="shared" si="42"/>
        <v>6550</v>
      </c>
      <c r="DU19" s="12">
        <v>6346</v>
      </c>
      <c r="DV19" s="12">
        <v>132</v>
      </c>
      <c r="DW19" s="12">
        <v>72</v>
      </c>
      <c r="DX19" s="12">
        <f t="shared" si="43"/>
        <v>1725</v>
      </c>
      <c r="DY19" s="12">
        <v>842</v>
      </c>
      <c r="DZ19" s="12">
        <v>883</v>
      </c>
      <c r="EA19" s="12">
        <f t="shared" si="44"/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f t="shared" si="0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1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2"/>
        <v>1200</v>
      </c>
      <c r="Y20" s="12">
        <f t="shared" si="3"/>
        <v>1200</v>
      </c>
      <c r="Z20" s="12">
        <v>1200</v>
      </c>
      <c r="AA20" s="12">
        <v>0</v>
      </c>
      <c r="AB20" s="12">
        <f t="shared" si="4"/>
        <v>0</v>
      </c>
      <c r="AC20" s="12">
        <v>0</v>
      </c>
      <c r="AD20" s="12">
        <v>0</v>
      </c>
      <c r="AE20" s="12">
        <f t="shared" si="5"/>
        <v>600</v>
      </c>
      <c r="AF20" s="12">
        <v>600</v>
      </c>
      <c r="AG20" s="12">
        <v>0</v>
      </c>
      <c r="AH20" s="12"/>
      <c r="AI20" s="12"/>
      <c r="AJ20" s="12">
        <f t="shared" si="6"/>
        <v>0</v>
      </c>
      <c r="AK20" s="12">
        <v>0</v>
      </c>
      <c r="AL20" s="12">
        <v>0</v>
      </c>
      <c r="AM20" s="12">
        <f t="shared" si="7"/>
        <v>2503</v>
      </c>
      <c r="AN20" s="12">
        <v>2126</v>
      </c>
      <c r="AO20" s="12">
        <v>377</v>
      </c>
      <c r="AP20" s="12">
        <f t="shared" si="8"/>
        <v>0</v>
      </c>
      <c r="AQ20" s="12">
        <v>0</v>
      </c>
      <c r="AR20" s="12">
        <v>0</v>
      </c>
      <c r="AS20" s="12">
        <f t="shared" si="9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10"/>
        <v>0</v>
      </c>
      <c r="AZ20" s="12">
        <v>0</v>
      </c>
      <c r="BA20" s="12">
        <v>0</v>
      </c>
      <c r="BB20" s="12">
        <f t="shared" si="11"/>
        <v>0</v>
      </c>
      <c r="BC20" s="12">
        <v>0</v>
      </c>
      <c r="BD20" s="12">
        <v>0</v>
      </c>
      <c r="BE20" s="12">
        <f t="shared" si="12"/>
        <v>0</v>
      </c>
      <c r="BF20" s="12">
        <v>0</v>
      </c>
      <c r="BG20" s="12">
        <v>0</v>
      </c>
      <c r="BH20" s="12">
        <f t="shared" si="13"/>
        <v>0</v>
      </c>
      <c r="BI20" s="12">
        <v>0</v>
      </c>
      <c r="BJ20" s="12">
        <v>0</v>
      </c>
      <c r="BK20" s="12">
        <f t="shared" si="14"/>
        <v>1678</v>
      </c>
      <c r="BL20" s="12">
        <v>1678</v>
      </c>
      <c r="BM20" s="12">
        <v>0</v>
      </c>
      <c r="BN20" s="12">
        <f t="shared" si="15"/>
        <v>0</v>
      </c>
      <c r="BO20" s="12">
        <v>0</v>
      </c>
      <c r="BP20" s="12">
        <v>0</v>
      </c>
      <c r="BQ20" s="12">
        <f t="shared" si="16"/>
        <v>7437</v>
      </c>
      <c r="BR20" s="12">
        <f t="shared" si="17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8"/>
        <v>0</v>
      </c>
      <c r="BX20" s="12">
        <v>0</v>
      </c>
      <c r="BY20" s="12">
        <v>0</v>
      </c>
      <c r="BZ20" s="12">
        <f t="shared" si="19"/>
        <v>0</v>
      </c>
      <c r="CA20" s="12">
        <v>0</v>
      </c>
      <c r="CB20" s="12">
        <v>0</v>
      </c>
      <c r="CC20" s="12">
        <f t="shared" si="20"/>
        <v>7437</v>
      </c>
      <c r="CD20" s="12">
        <v>6311</v>
      </c>
      <c r="CE20" s="12">
        <v>1126</v>
      </c>
      <c r="CF20" s="12">
        <f t="shared" si="21"/>
        <v>2519</v>
      </c>
      <c r="CG20" s="12">
        <v>2355</v>
      </c>
      <c r="CH20" s="12">
        <v>164</v>
      </c>
      <c r="CI20" s="12">
        <f t="shared" si="22"/>
        <v>2018</v>
      </c>
      <c r="CJ20" s="12">
        <v>1399</v>
      </c>
      <c r="CK20" s="12">
        <v>619</v>
      </c>
      <c r="CL20" s="12">
        <f t="shared" si="23"/>
        <v>0</v>
      </c>
      <c r="CM20" s="12">
        <v>0</v>
      </c>
      <c r="CN20" s="12">
        <v>0</v>
      </c>
      <c r="CO20" s="12">
        <f t="shared" si="24"/>
        <v>1588</v>
      </c>
      <c r="CP20" s="12">
        <v>868</v>
      </c>
      <c r="CQ20" s="12">
        <v>720</v>
      </c>
      <c r="CR20" s="12">
        <f t="shared" si="25"/>
        <v>1108</v>
      </c>
      <c r="CS20" s="12">
        <v>552</v>
      </c>
      <c r="CT20" s="12">
        <v>556</v>
      </c>
      <c r="CU20" s="12">
        <f t="shared" si="26"/>
        <v>0</v>
      </c>
      <c r="CV20" s="12">
        <f t="shared" si="27"/>
        <v>0</v>
      </c>
      <c r="CW20" s="12">
        <v>0</v>
      </c>
      <c r="CX20" s="12">
        <v>0</v>
      </c>
      <c r="CY20" s="12">
        <f t="shared" si="28"/>
        <v>0</v>
      </c>
      <c r="CZ20" s="12">
        <v>0</v>
      </c>
      <c r="DA20" s="12">
        <v>0</v>
      </c>
      <c r="DB20" s="12">
        <f t="shared" si="29"/>
        <v>2908</v>
      </c>
      <c r="DC20" s="12">
        <f t="shared" si="30"/>
        <v>2558</v>
      </c>
      <c r="DD20" s="12">
        <f t="shared" si="30"/>
        <v>350</v>
      </c>
      <c r="DE20" s="12">
        <f t="shared" si="31"/>
        <v>0</v>
      </c>
      <c r="DF20" s="12">
        <v>0</v>
      </c>
      <c r="DG20" s="12">
        <v>0</v>
      </c>
      <c r="DH20" s="12">
        <f t="shared" si="32"/>
        <v>2908</v>
      </c>
      <c r="DI20" s="12">
        <v>2558</v>
      </c>
      <c r="DJ20" s="12">
        <v>350</v>
      </c>
      <c r="DK20" s="12">
        <f t="shared" si="33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19">
        <f t="shared" si="41"/>
        <v>2061</v>
      </c>
      <c r="DR20" s="12">
        <v>713</v>
      </c>
      <c r="DS20" s="12">
        <v>1348</v>
      </c>
      <c r="DT20" s="12">
        <f t="shared" si="42"/>
        <v>4006</v>
      </c>
      <c r="DU20" s="12">
        <v>3905</v>
      </c>
      <c r="DV20" s="12">
        <v>81</v>
      </c>
      <c r="DW20" s="12">
        <v>20</v>
      </c>
      <c r="DX20" s="12">
        <f t="shared" si="43"/>
        <v>984</v>
      </c>
      <c r="DY20" s="12">
        <v>480</v>
      </c>
      <c r="DZ20" s="12">
        <v>504</v>
      </c>
      <c r="EA20" s="12">
        <f t="shared" si="44"/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f t="shared" si="0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1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2"/>
        <v>0</v>
      </c>
      <c r="Y21" s="12">
        <f t="shared" si="3"/>
        <v>0</v>
      </c>
      <c r="Z21" s="12">
        <v>0</v>
      </c>
      <c r="AA21" s="12">
        <v>0</v>
      </c>
      <c r="AB21" s="12">
        <f t="shared" si="4"/>
        <v>0</v>
      </c>
      <c r="AC21" s="12">
        <v>0</v>
      </c>
      <c r="AD21" s="12">
        <v>0</v>
      </c>
      <c r="AE21" s="12">
        <f t="shared" si="5"/>
        <v>0</v>
      </c>
      <c r="AF21" s="12">
        <v>0</v>
      </c>
      <c r="AG21" s="12">
        <v>0</v>
      </c>
      <c r="AH21" s="12"/>
      <c r="AI21" s="12"/>
      <c r="AJ21" s="12">
        <f t="shared" si="6"/>
        <v>0</v>
      </c>
      <c r="AK21" s="12">
        <v>0</v>
      </c>
      <c r="AL21" s="12">
        <v>0</v>
      </c>
      <c r="AM21" s="12">
        <f t="shared" si="7"/>
        <v>1184</v>
      </c>
      <c r="AN21" s="12">
        <v>732</v>
      </c>
      <c r="AO21" s="12">
        <v>452</v>
      </c>
      <c r="AP21" s="12">
        <f t="shared" si="8"/>
        <v>550</v>
      </c>
      <c r="AQ21" s="12">
        <v>530</v>
      </c>
      <c r="AR21" s="12">
        <v>20</v>
      </c>
      <c r="AS21" s="12">
        <f t="shared" si="9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10"/>
        <v>0</v>
      </c>
      <c r="AZ21" s="12">
        <v>0</v>
      </c>
      <c r="BA21" s="12">
        <v>0</v>
      </c>
      <c r="BB21" s="12">
        <f t="shared" si="11"/>
        <v>0</v>
      </c>
      <c r="BC21" s="12">
        <v>0</v>
      </c>
      <c r="BD21" s="12">
        <v>0</v>
      </c>
      <c r="BE21" s="12">
        <f t="shared" si="12"/>
        <v>0</v>
      </c>
      <c r="BF21" s="12">
        <v>0</v>
      </c>
      <c r="BG21" s="12">
        <v>0</v>
      </c>
      <c r="BH21" s="12">
        <f t="shared" si="13"/>
        <v>0</v>
      </c>
      <c r="BI21" s="12">
        <v>0</v>
      </c>
      <c r="BJ21" s="12">
        <v>0</v>
      </c>
      <c r="BK21" s="12">
        <f t="shared" si="14"/>
        <v>218</v>
      </c>
      <c r="BL21" s="12">
        <v>218</v>
      </c>
      <c r="BM21" s="12">
        <v>0</v>
      </c>
      <c r="BN21" s="12">
        <f t="shared" si="15"/>
        <v>0</v>
      </c>
      <c r="BO21" s="12">
        <v>0</v>
      </c>
      <c r="BP21" s="12">
        <v>0</v>
      </c>
      <c r="BQ21" s="12">
        <f t="shared" si="16"/>
        <v>2198</v>
      </c>
      <c r="BR21" s="12">
        <f t="shared" si="17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8"/>
        <v>2198</v>
      </c>
      <c r="BX21" s="12">
        <v>2198</v>
      </c>
      <c r="BY21" s="12">
        <v>0</v>
      </c>
      <c r="BZ21" s="12">
        <f t="shared" si="19"/>
        <v>0</v>
      </c>
      <c r="CA21" s="12">
        <v>0</v>
      </c>
      <c r="CB21" s="12">
        <v>0</v>
      </c>
      <c r="CC21" s="12">
        <f t="shared" si="20"/>
        <v>0</v>
      </c>
      <c r="CD21" s="12">
        <v>0</v>
      </c>
      <c r="CE21" s="12">
        <v>0</v>
      </c>
      <c r="CF21" s="12">
        <f t="shared" si="21"/>
        <v>2763</v>
      </c>
      <c r="CG21" s="12">
        <v>2558</v>
      </c>
      <c r="CH21" s="12">
        <v>205</v>
      </c>
      <c r="CI21" s="12">
        <f t="shared" si="22"/>
        <v>1158</v>
      </c>
      <c r="CJ21" s="12">
        <v>603</v>
      </c>
      <c r="CK21" s="12">
        <v>555</v>
      </c>
      <c r="CL21" s="12">
        <f t="shared" si="23"/>
        <v>0</v>
      </c>
      <c r="CM21" s="12">
        <v>0</v>
      </c>
      <c r="CN21" s="12">
        <v>0</v>
      </c>
      <c r="CO21" s="12">
        <f t="shared" si="24"/>
        <v>1122</v>
      </c>
      <c r="CP21" s="12">
        <v>732</v>
      </c>
      <c r="CQ21" s="12">
        <v>390</v>
      </c>
      <c r="CR21" s="12">
        <f t="shared" si="25"/>
        <v>625</v>
      </c>
      <c r="CS21" s="12">
        <v>459</v>
      </c>
      <c r="CT21" s="12">
        <v>166</v>
      </c>
      <c r="CU21" s="12">
        <f t="shared" si="26"/>
        <v>0</v>
      </c>
      <c r="CV21" s="12">
        <f t="shared" si="27"/>
        <v>0</v>
      </c>
      <c r="CW21" s="12">
        <v>0</v>
      </c>
      <c r="CX21" s="12">
        <v>0</v>
      </c>
      <c r="CY21" s="12">
        <f t="shared" si="28"/>
        <v>0</v>
      </c>
      <c r="CZ21" s="12">
        <v>0</v>
      </c>
      <c r="DA21" s="12">
        <v>0</v>
      </c>
      <c r="DB21" s="12">
        <f t="shared" si="29"/>
        <v>274</v>
      </c>
      <c r="DC21" s="12">
        <f t="shared" si="30"/>
        <v>274</v>
      </c>
      <c r="DD21" s="12">
        <f t="shared" si="30"/>
        <v>0</v>
      </c>
      <c r="DE21" s="12">
        <f t="shared" si="31"/>
        <v>0</v>
      </c>
      <c r="DF21" s="12">
        <v>0</v>
      </c>
      <c r="DG21" s="12">
        <v>0</v>
      </c>
      <c r="DH21" s="12">
        <f t="shared" si="32"/>
        <v>274</v>
      </c>
      <c r="DI21" s="12">
        <v>274</v>
      </c>
      <c r="DJ21" s="12">
        <v>0</v>
      </c>
      <c r="DK21" s="12">
        <f t="shared" si="33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19">
        <f t="shared" si="41"/>
        <v>3222</v>
      </c>
      <c r="DR21" s="12">
        <v>1011</v>
      </c>
      <c r="DS21" s="12">
        <v>2211</v>
      </c>
      <c r="DT21" s="12">
        <f t="shared" si="42"/>
        <v>5689</v>
      </c>
      <c r="DU21" s="12">
        <v>5534</v>
      </c>
      <c r="DV21" s="12">
        <v>115</v>
      </c>
      <c r="DW21" s="12">
        <v>40</v>
      </c>
      <c r="DX21" s="12">
        <f t="shared" si="43"/>
        <v>1645</v>
      </c>
      <c r="DY21" s="12">
        <v>803</v>
      </c>
      <c r="DZ21" s="12">
        <v>842</v>
      </c>
      <c r="EA21" s="12">
        <f t="shared" si="44"/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f t="shared" si="0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1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2"/>
        <v>503</v>
      </c>
      <c r="Y22" s="12">
        <f t="shared" si="3"/>
        <v>503</v>
      </c>
      <c r="Z22" s="12">
        <v>503</v>
      </c>
      <c r="AA22" s="12">
        <v>0</v>
      </c>
      <c r="AB22" s="12">
        <f t="shared" si="4"/>
        <v>0</v>
      </c>
      <c r="AC22" s="12">
        <v>0</v>
      </c>
      <c r="AD22" s="12">
        <v>0</v>
      </c>
      <c r="AE22" s="12">
        <f t="shared" si="5"/>
        <v>1207</v>
      </c>
      <c r="AF22" s="12">
        <v>1207</v>
      </c>
      <c r="AG22" s="12">
        <v>0</v>
      </c>
      <c r="AH22" s="12"/>
      <c r="AI22" s="12"/>
      <c r="AJ22" s="12">
        <f t="shared" si="6"/>
        <v>0</v>
      </c>
      <c r="AK22" s="12">
        <v>0</v>
      </c>
      <c r="AL22" s="12">
        <v>0</v>
      </c>
      <c r="AM22" s="12">
        <f t="shared" si="7"/>
        <v>1308</v>
      </c>
      <c r="AN22" s="12">
        <v>1308</v>
      </c>
      <c r="AO22" s="12">
        <v>0</v>
      </c>
      <c r="AP22" s="12">
        <f t="shared" si="8"/>
        <v>820</v>
      </c>
      <c r="AQ22" s="12">
        <v>820</v>
      </c>
      <c r="AR22" s="12">
        <v>0</v>
      </c>
      <c r="AS22" s="12">
        <f t="shared" si="9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10"/>
        <v>0</v>
      </c>
      <c r="AZ22" s="12">
        <v>0</v>
      </c>
      <c r="BA22" s="12">
        <v>0</v>
      </c>
      <c r="BB22" s="12">
        <f t="shared" si="11"/>
        <v>0</v>
      </c>
      <c r="BC22" s="12">
        <v>0</v>
      </c>
      <c r="BD22" s="12">
        <v>0</v>
      </c>
      <c r="BE22" s="12">
        <f t="shared" si="12"/>
        <v>0</v>
      </c>
      <c r="BF22" s="12">
        <v>0</v>
      </c>
      <c r="BG22" s="12">
        <v>0</v>
      </c>
      <c r="BH22" s="12">
        <f t="shared" si="13"/>
        <v>0</v>
      </c>
      <c r="BI22" s="12">
        <v>0</v>
      </c>
      <c r="BJ22" s="12">
        <v>0</v>
      </c>
      <c r="BK22" s="12">
        <f t="shared" si="14"/>
        <v>362</v>
      </c>
      <c r="BL22" s="12">
        <v>362</v>
      </c>
      <c r="BM22" s="12">
        <v>0</v>
      </c>
      <c r="BN22" s="12">
        <f t="shared" si="15"/>
        <v>1609</v>
      </c>
      <c r="BO22" s="12">
        <v>1609</v>
      </c>
      <c r="BP22" s="12">
        <v>0</v>
      </c>
      <c r="BQ22" s="12">
        <f t="shared" si="16"/>
        <v>4231</v>
      </c>
      <c r="BR22" s="12">
        <f t="shared" si="17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8"/>
        <v>467</v>
      </c>
      <c r="BX22" s="12">
        <v>267</v>
      </c>
      <c r="BY22" s="12">
        <v>200</v>
      </c>
      <c r="BZ22" s="12">
        <f t="shared" si="19"/>
        <v>0</v>
      </c>
      <c r="CA22" s="12">
        <v>0</v>
      </c>
      <c r="CB22" s="12">
        <v>0</v>
      </c>
      <c r="CC22" s="12">
        <f t="shared" si="20"/>
        <v>2414</v>
      </c>
      <c r="CD22" s="12">
        <v>2414</v>
      </c>
      <c r="CE22" s="12">
        <v>0</v>
      </c>
      <c r="CF22" s="12">
        <f t="shared" si="21"/>
        <v>2288</v>
      </c>
      <c r="CG22" s="12">
        <v>2288</v>
      </c>
      <c r="CH22" s="12">
        <v>0</v>
      </c>
      <c r="CI22" s="12">
        <f t="shared" si="22"/>
        <v>1911</v>
      </c>
      <c r="CJ22" s="12">
        <v>1611</v>
      </c>
      <c r="CK22" s="12">
        <v>300</v>
      </c>
      <c r="CL22" s="12">
        <f t="shared" si="23"/>
        <v>0</v>
      </c>
      <c r="CM22" s="12">
        <v>0</v>
      </c>
      <c r="CN22" s="12">
        <v>0</v>
      </c>
      <c r="CO22" s="12">
        <f t="shared" si="24"/>
        <v>1921</v>
      </c>
      <c r="CP22" s="12">
        <v>1921</v>
      </c>
      <c r="CQ22" s="12">
        <v>0</v>
      </c>
      <c r="CR22" s="12">
        <f t="shared" si="25"/>
        <v>1258</v>
      </c>
      <c r="CS22" s="12">
        <v>1258</v>
      </c>
      <c r="CT22" s="12">
        <v>0</v>
      </c>
      <c r="CU22" s="12">
        <f t="shared" si="26"/>
        <v>0</v>
      </c>
      <c r="CV22" s="12">
        <f t="shared" si="27"/>
        <v>0</v>
      </c>
      <c r="CW22" s="12"/>
      <c r="CX22" s="12">
        <v>0</v>
      </c>
      <c r="CY22" s="12">
        <f t="shared" si="28"/>
        <v>0</v>
      </c>
      <c r="CZ22" s="12">
        <v>0</v>
      </c>
      <c r="DA22" s="12">
        <v>0</v>
      </c>
      <c r="DB22" s="12">
        <f t="shared" si="29"/>
        <v>10232</v>
      </c>
      <c r="DC22" s="12">
        <f t="shared" si="30"/>
        <v>10232</v>
      </c>
      <c r="DD22" s="12">
        <f t="shared" si="30"/>
        <v>0</v>
      </c>
      <c r="DE22" s="12">
        <f t="shared" si="31"/>
        <v>900</v>
      </c>
      <c r="DF22" s="12">
        <v>900</v>
      </c>
      <c r="DG22" s="12">
        <v>0</v>
      </c>
      <c r="DH22" s="12">
        <f t="shared" si="32"/>
        <v>4500</v>
      </c>
      <c r="DI22" s="12">
        <v>4500</v>
      </c>
      <c r="DJ22" s="12">
        <v>0</v>
      </c>
      <c r="DK22" s="12">
        <f t="shared" si="33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61357</v>
      </c>
      <c r="DP22" s="21">
        <f t="shared" si="36"/>
        <v>16287</v>
      </c>
      <c r="DQ22" s="19">
        <f t="shared" si="41"/>
        <v>8060</v>
      </c>
      <c r="DR22" s="12">
        <v>2060</v>
      </c>
      <c r="DS22" s="12">
        <v>6000</v>
      </c>
      <c r="DT22" s="12">
        <f t="shared" si="42"/>
        <v>11609</v>
      </c>
      <c r="DU22" s="12">
        <v>11281</v>
      </c>
      <c r="DV22" s="12">
        <v>234</v>
      </c>
      <c r="DW22" s="12">
        <v>94</v>
      </c>
      <c r="DX22" s="12">
        <f t="shared" si="43"/>
        <v>3493</v>
      </c>
      <c r="DY22" s="12">
        <v>1705</v>
      </c>
      <c r="DZ22" s="12">
        <v>1788</v>
      </c>
      <c r="EA22" s="12">
        <f t="shared" si="44"/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f t="shared" si="0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1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2"/>
        <v>450</v>
      </c>
      <c r="Y23" s="12">
        <f t="shared" si="3"/>
        <v>450</v>
      </c>
      <c r="Z23" s="12">
        <v>450</v>
      </c>
      <c r="AA23" s="12">
        <v>0</v>
      </c>
      <c r="AB23" s="12">
        <f t="shared" si="4"/>
        <v>0</v>
      </c>
      <c r="AC23" s="12">
        <v>0</v>
      </c>
      <c r="AD23" s="12">
        <v>0</v>
      </c>
      <c r="AE23" s="12">
        <f t="shared" si="5"/>
        <v>1100</v>
      </c>
      <c r="AF23" s="12">
        <v>1100</v>
      </c>
      <c r="AG23" s="12">
        <v>0</v>
      </c>
      <c r="AH23" s="12"/>
      <c r="AI23" s="12"/>
      <c r="AJ23" s="12">
        <f t="shared" si="6"/>
        <v>0</v>
      </c>
      <c r="AK23" s="12">
        <v>0</v>
      </c>
      <c r="AL23" s="12">
        <v>0</v>
      </c>
      <c r="AM23" s="12">
        <f t="shared" si="7"/>
        <v>1393</v>
      </c>
      <c r="AN23" s="12">
        <v>1283</v>
      </c>
      <c r="AO23" s="12">
        <v>110</v>
      </c>
      <c r="AP23" s="12">
        <f t="shared" si="8"/>
        <v>55</v>
      </c>
      <c r="AQ23" s="12">
        <v>55</v>
      </c>
      <c r="AR23" s="12">
        <v>0</v>
      </c>
      <c r="AS23" s="12">
        <f t="shared" si="9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10"/>
        <v>0</v>
      </c>
      <c r="AZ23" s="12">
        <v>0</v>
      </c>
      <c r="BA23" s="12">
        <v>0</v>
      </c>
      <c r="BB23" s="12">
        <f t="shared" si="11"/>
        <v>0</v>
      </c>
      <c r="BC23" s="12">
        <v>0</v>
      </c>
      <c r="BD23" s="12">
        <v>0</v>
      </c>
      <c r="BE23" s="12">
        <f t="shared" si="12"/>
        <v>0</v>
      </c>
      <c r="BF23" s="12">
        <v>0</v>
      </c>
      <c r="BG23" s="12">
        <v>0</v>
      </c>
      <c r="BH23" s="12">
        <f t="shared" si="13"/>
        <v>0</v>
      </c>
      <c r="BI23" s="12">
        <v>0</v>
      </c>
      <c r="BJ23" s="12">
        <v>0</v>
      </c>
      <c r="BK23" s="12">
        <f t="shared" si="14"/>
        <v>330</v>
      </c>
      <c r="BL23" s="12">
        <v>330</v>
      </c>
      <c r="BM23" s="12">
        <v>0</v>
      </c>
      <c r="BN23" s="12">
        <f t="shared" si="15"/>
        <v>0</v>
      </c>
      <c r="BO23" s="12">
        <v>0</v>
      </c>
      <c r="BP23" s="12">
        <v>0</v>
      </c>
      <c r="BQ23" s="12">
        <f t="shared" si="16"/>
        <v>3775</v>
      </c>
      <c r="BR23" s="12">
        <f t="shared" si="17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8"/>
        <v>0</v>
      </c>
      <c r="BX23" s="12">
        <v>0</v>
      </c>
      <c r="BY23" s="12">
        <v>0</v>
      </c>
      <c r="BZ23" s="12">
        <f t="shared" si="19"/>
        <v>0</v>
      </c>
      <c r="CA23" s="12">
        <v>0</v>
      </c>
      <c r="CB23" s="12">
        <v>0</v>
      </c>
      <c r="CC23" s="12">
        <f t="shared" si="20"/>
        <v>3593</v>
      </c>
      <c r="CD23" s="12">
        <v>2928</v>
      </c>
      <c r="CE23" s="12">
        <v>665</v>
      </c>
      <c r="CF23" s="12">
        <f t="shared" si="21"/>
        <v>1666</v>
      </c>
      <c r="CG23" s="12">
        <v>1527</v>
      </c>
      <c r="CH23" s="12">
        <v>139</v>
      </c>
      <c r="CI23" s="12">
        <f t="shared" si="22"/>
        <v>185</v>
      </c>
      <c r="CJ23" s="12">
        <v>165</v>
      </c>
      <c r="CK23" s="12">
        <v>20</v>
      </c>
      <c r="CL23" s="12">
        <f t="shared" si="23"/>
        <v>0</v>
      </c>
      <c r="CM23" s="12">
        <v>0</v>
      </c>
      <c r="CN23" s="12">
        <v>0</v>
      </c>
      <c r="CO23" s="12">
        <f t="shared" si="24"/>
        <v>983</v>
      </c>
      <c r="CP23" s="12">
        <v>692</v>
      </c>
      <c r="CQ23" s="12">
        <v>291</v>
      </c>
      <c r="CR23" s="12">
        <f t="shared" si="25"/>
        <v>47</v>
      </c>
      <c r="CS23" s="12">
        <v>41</v>
      </c>
      <c r="CT23" s="12">
        <v>6</v>
      </c>
      <c r="CU23" s="12">
        <f t="shared" si="26"/>
        <v>0</v>
      </c>
      <c r="CV23" s="12">
        <f t="shared" si="27"/>
        <v>0</v>
      </c>
      <c r="CW23" s="12">
        <v>0</v>
      </c>
      <c r="CX23" s="12">
        <v>0</v>
      </c>
      <c r="CY23" s="12">
        <f t="shared" si="28"/>
        <v>0</v>
      </c>
      <c r="CZ23" s="12">
        <v>0</v>
      </c>
      <c r="DA23" s="12">
        <v>0</v>
      </c>
      <c r="DB23" s="12">
        <f t="shared" si="29"/>
        <v>4218</v>
      </c>
      <c r="DC23" s="12">
        <f t="shared" si="30"/>
        <v>4218</v>
      </c>
      <c r="DD23" s="12">
        <f t="shared" si="30"/>
        <v>0</v>
      </c>
      <c r="DE23" s="12">
        <f t="shared" si="31"/>
        <v>1710</v>
      </c>
      <c r="DF23" s="12">
        <v>1710</v>
      </c>
      <c r="DG23" s="12">
        <v>0</v>
      </c>
      <c r="DH23" s="12">
        <f t="shared" si="32"/>
        <v>1508</v>
      </c>
      <c r="DI23" s="12">
        <v>1508</v>
      </c>
      <c r="DJ23" s="12">
        <v>0</v>
      </c>
      <c r="DK23" s="12">
        <f t="shared" si="33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19">
        <f t="shared" si="41"/>
        <v>3101</v>
      </c>
      <c r="DR23" s="12">
        <v>953</v>
      </c>
      <c r="DS23" s="12">
        <v>2148</v>
      </c>
      <c r="DT23" s="12">
        <f t="shared" si="42"/>
        <v>5343</v>
      </c>
      <c r="DU23" s="12">
        <v>5215</v>
      </c>
      <c r="DV23" s="12">
        <v>108</v>
      </c>
      <c r="DW23" s="12">
        <v>20</v>
      </c>
      <c r="DX23" s="12">
        <f t="shared" si="43"/>
        <v>1680</v>
      </c>
      <c r="DY23" s="12">
        <v>820</v>
      </c>
      <c r="DZ23" s="12">
        <v>860</v>
      </c>
      <c r="EA23" s="12">
        <f t="shared" si="44"/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f t="shared" si="0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1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2"/>
        <v>0</v>
      </c>
      <c r="Y24" s="12">
        <f t="shared" si="3"/>
        <v>0</v>
      </c>
      <c r="Z24" s="12">
        <v>0</v>
      </c>
      <c r="AA24" s="12">
        <v>0</v>
      </c>
      <c r="AB24" s="12">
        <f t="shared" si="4"/>
        <v>0</v>
      </c>
      <c r="AC24" s="12">
        <v>0</v>
      </c>
      <c r="AD24" s="12">
        <v>0</v>
      </c>
      <c r="AE24" s="12">
        <f t="shared" si="5"/>
        <v>1066</v>
      </c>
      <c r="AF24" s="12">
        <v>1066</v>
      </c>
      <c r="AG24" s="12">
        <v>0</v>
      </c>
      <c r="AH24" s="12"/>
      <c r="AI24" s="12"/>
      <c r="AJ24" s="12">
        <f t="shared" si="6"/>
        <v>0</v>
      </c>
      <c r="AK24" s="12">
        <v>0</v>
      </c>
      <c r="AL24" s="12">
        <v>0</v>
      </c>
      <c r="AM24" s="12">
        <f t="shared" si="7"/>
        <v>2310</v>
      </c>
      <c r="AN24" s="12">
        <v>2310</v>
      </c>
      <c r="AO24" s="12">
        <v>0</v>
      </c>
      <c r="AP24" s="12">
        <f t="shared" si="8"/>
        <v>708</v>
      </c>
      <c r="AQ24" s="12">
        <v>660</v>
      </c>
      <c r="AR24" s="12">
        <v>48</v>
      </c>
      <c r="AS24" s="12">
        <f t="shared" si="9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10"/>
        <v>0</v>
      </c>
      <c r="AZ24" s="12">
        <v>0</v>
      </c>
      <c r="BA24" s="12">
        <v>0</v>
      </c>
      <c r="BB24" s="12">
        <f t="shared" si="11"/>
        <v>0</v>
      </c>
      <c r="BC24" s="12">
        <v>0</v>
      </c>
      <c r="BD24" s="12">
        <v>0</v>
      </c>
      <c r="BE24" s="12">
        <f t="shared" si="12"/>
        <v>771</v>
      </c>
      <c r="BF24" s="12">
        <v>741</v>
      </c>
      <c r="BG24" s="12">
        <v>30</v>
      </c>
      <c r="BH24" s="12">
        <f t="shared" si="13"/>
        <v>0</v>
      </c>
      <c r="BI24" s="12">
        <v>0</v>
      </c>
      <c r="BJ24" s="12">
        <v>0</v>
      </c>
      <c r="BK24" s="12">
        <f t="shared" si="14"/>
        <v>1098</v>
      </c>
      <c r="BL24" s="12">
        <v>1098</v>
      </c>
      <c r="BM24" s="12">
        <v>0</v>
      </c>
      <c r="BN24" s="12">
        <f t="shared" si="15"/>
        <v>362</v>
      </c>
      <c r="BO24" s="12">
        <v>362</v>
      </c>
      <c r="BP24" s="12">
        <v>0</v>
      </c>
      <c r="BQ24" s="12">
        <f t="shared" si="16"/>
        <v>13902</v>
      </c>
      <c r="BR24" s="12">
        <f t="shared" si="17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8"/>
        <v>0</v>
      </c>
      <c r="BX24" s="12">
        <v>0</v>
      </c>
      <c r="BY24" s="12">
        <v>0</v>
      </c>
      <c r="BZ24" s="12">
        <f t="shared" si="19"/>
        <v>0</v>
      </c>
      <c r="CA24" s="12">
        <v>0</v>
      </c>
      <c r="CB24" s="12">
        <v>0</v>
      </c>
      <c r="CC24" s="12">
        <f t="shared" si="20"/>
        <v>8706</v>
      </c>
      <c r="CD24" s="12">
        <v>5226</v>
      </c>
      <c r="CE24" s="12">
        <v>3480</v>
      </c>
      <c r="CF24" s="12">
        <f t="shared" si="21"/>
        <v>5303</v>
      </c>
      <c r="CG24" s="12">
        <v>5227</v>
      </c>
      <c r="CH24" s="12">
        <v>76</v>
      </c>
      <c r="CI24" s="12">
        <f t="shared" si="22"/>
        <v>422</v>
      </c>
      <c r="CJ24" s="12">
        <v>291</v>
      </c>
      <c r="CK24" s="12">
        <v>131</v>
      </c>
      <c r="CL24" s="12">
        <f t="shared" si="23"/>
        <v>0</v>
      </c>
      <c r="CM24" s="12">
        <v>0</v>
      </c>
      <c r="CN24" s="12">
        <v>0</v>
      </c>
      <c r="CO24" s="12">
        <f t="shared" si="24"/>
        <v>613</v>
      </c>
      <c r="CP24" s="12">
        <v>534</v>
      </c>
      <c r="CQ24" s="12">
        <v>79</v>
      </c>
      <c r="CR24" s="12">
        <f t="shared" si="25"/>
        <v>776</v>
      </c>
      <c r="CS24" s="12">
        <v>278</v>
      </c>
      <c r="CT24" s="12">
        <v>498</v>
      </c>
      <c r="CU24" s="12">
        <f t="shared" si="26"/>
        <v>0</v>
      </c>
      <c r="CV24" s="12">
        <f t="shared" si="27"/>
        <v>0</v>
      </c>
      <c r="CW24" s="12">
        <v>0</v>
      </c>
      <c r="CX24" s="12">
        <v>0</v>
      </c>
      <c r="CY24" s="12">
        <f t="shared" si="28"/>
        <v>0</v>
      </c>
      <c r="CZ24" s="12">
        <v>0</v>
      </c>
      <c r="DA24" s="12">
        <v>0</v>
      </c>
      <c r="DB24" s="12">
        <f t="shared" si="29"/>
        <v>1416</v>
      </c>
      <c r="DC24" s="12">
        <f t="shared" si="30"/>
        <v>1416</v>
      </c>
      <c r="DD24" s="12">
        <f t="shared" si="30"/>
        <v>0</v>
      </c>
      <c r="DE24" s="12">
        <f t="shared" si="31"/>
        <v>44</v>
      </c>
      <c r="DF24" s="12">
        <v>44</v>
      </c>
      <c r="DG24" s="12">
        <v>0</v>
      </c>
      <c r="DH24" s="12">
        <f t="shared" si="32"/>
        <v>1372</v>
      </c>
      <c r="DI24" s="12">
        <v>1372</v>
      </c>
      <c r="DJ24" s="12"/>
      <c r="DK24" s="12">
        <f t="shared" si="33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19">
        <f t="shared" si="41"/>
        <v>6080</v>
      </c>
      <c r="DR24" s="12">
        <v>1903</v>
      </c>
      <c r="DS24" s="12">
        <v>4177</v>
      </c>
      <c r="DT24" s="12">
        <f t="shared" si="42"/>
        <v>10817</v>
      </c>
      <c r="DU24" s="12">
        <v>10417</v>
      </c>
      <c r="DV24" s="12">
        <v>216</v>
      </c>
      <c r="DW24" s="12">
        <v>184</v>
      </c>
      <c r="DX24" s="12">
        <f t="shared" si="43"/>
        <v>2993</v>
      </c>
      <c r="DY24" s="12">
        <v>1461</v>
      </c>
      <c r="DZ24" s="12">
        <v>1532</v>
      </c>
      <c r="EA24" s="12">
        <f t="shared" si="44"/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f t="shared" si="0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1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2"/>
        <v>1014</v>
      </c>
      <c r="Y25" s="12">
        <f t="shared" si="3"/>
        <v>1014</v>
      </c>
      <c r="Z25" s="12">
        <v>1014</v>
      </c>
      <c r="AA25" s="12">
        <v>0</v>
      </c>
      <c r="AB25" s="12">
        <f t="shared" si="4"/>
        <v>0</v>
      </c>
      <c r="AC25" s="12">
        <v>0</v>
      </c>
      <c r="AD25" s="12">
        <v>0</v>
      </c>
      <c r="AE25" s="12">
        <f t="shared" si="5"/>
        <v>1920</v>
      </c>
      <c r="AF25" s="12">
        <v>1140</v>
      </c>
      <c r="AG25" s="12">
        <v>780</v>
      </c>
      <c r="AH25" s="12"/>
      <c r="AI25" s="12"/>
      <c r="AJ25" s="12">
        <f t="shared" si="6"/>
        <v>0</v>
      </c>
      <c r="AK25" s="12">
        <v>0</v>
      </c>
      <c r="AL25" s="12">
        <v>0</v>
      </c>
      <c r="AM25" s="12">
        <f t="shared" si="7"/>
        <v>4114</v>
      </c>
      <c r="AN25" s="12">
        <v>2212</v>
      </c>
      <c r="AO25" s="12">
        <v>1902</v>
      </c>
      <c r="AP25" s="12">
        <f t="shared" si="8"/>
        <v>635</v>
      </c>
      <c r="AQ25" s="12">
        <v>388</v>
      </c>
      <c r="AR25" s="12">
        <v>247</v>
      </c>
      <c r="AS25" s="12">
        <f t="shared" si="9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10"/>
        <v>0</v>
      </c>
      <c r="AZ25" s="12">
        <v>0</v>
      </c>
      <c r="BA25" s="12">
        <v>0</v>
      </c>
      <c r="BB25" s="12">
        <f t="shared" si="11"/>
        <v>0</v>
      </c>
      <c r="BC25" s="12">
        <v>0</v>
      </c>
      <c r="BD25" s="12">
        <v>0</v>
      </c>
      <c r="BE25" s="12">
        <f t="shared" si="12"/>
        <v>727</v>
      </c>
      <c r="BF25" s="12">
        <v>451</v>
      </c>
      <c r="BG25" s="12">
        <v>276</v>
      </c>
      <c r="BH25" s="12">
        <f t="shared" si="13"/>
        <v>0</v>
      </c>
      <c r="BI25" s="12">
        <v>0</v>
      </c>
      <c r="BJ25" s="12">
        <v>0</v>
      </c>
      <c r="BK25" s="12">
        <f t="shared" si="14"/>
        <v>366</v>
      </c>
      <c r="BL25" s="12">
        <v>366</v>
      </c>
      <c r="BM25" s="12">
        <v>0</v>
      </c>
      <c r="BN25" s="12">
        <f t="shared" si="15"/>
        <v>405</v>
      </c>
      <c r="BO25" s="12">
        <v>405</v>
      </c>
      <c r="BP25" s="12">
        <v>0</v>
      </c>
      <c r="BQ25" s="12">
        <f t="shared" si="16"/>
        <v>0</v>
      </c>
      <c r="BR25" s="12">
        <f t="shared" si="17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8"/>
        <v>0</v>
      </c>
      <c r="BX25" s="12">
        <v>0</v>
      </c>
      <c r="BY25" s="12">
        <v>0</v>
      </c>
      <c r="BZ25" s="12">
        <f t="shared" si="19"/>
        <v>0</v>
      </c>
      <c r="CA25" s="12">
        <v>0</v>
      </c>
      <c r="CB25" s="12">
        <v>0</v>
      </c>
      <c r="CC25" s="12">
        <f t="shared" si="20"/>
        <v>0</v>
      </c>
      <c r="CD25" s="12">
        <v>0</v>
      </c>
      <c r="CE25" s="12">
        <v>0</v>
      </c>
      <c r="CF25" s="12">
        <f t="shared" si="21"/>
        <v>6682</v>
      </c>
      <c r="CG25" s="12">
        <v>5360</v>
      </c>
      <c r="CH25" s="12">
        <v>1322</v>
      </c>
      <c r="CI25" s="12">
        <f t="shared" si="22"/>
        <v>1504</v>
      </c>
      <c r="CJ25" s="12">
        <v>811</v>
      </c>
      <c r="CK25" s="12">
        <v>693</v>
      </c>
      <c r="CL25" s="12">
        <f t="shared" si="23"/>
        <v>0</v>
      </c>
      <c r="CM25" s="12">
        <v>0</v>
      </c>
      <c r="CN25" s="12">
        <v>0</v>
      </c>
      <c r="CO25" s="12">
        <f t="shared" si="24"/>
        <v>934</v>
      </c>
      <c r="CP25" s="12">
        <v>405</v>
      </c>
      <c r="CQ25" s="12">
        <v>529</v>
      </c>
      <c r="CR25" s="12">
        <f t="shared" si="25"/>
        <v>1155</v>
      </c>
      <c r="CS25" s="12">
        <v>912</v>
      </c>
      <c r="CT25" s="12">
        <v>243</v>
      </c>
      <c r="CU25" s="12">
        <f t="shared" si="26"/>
        <v>0</v>
      </c>
      <c r="CV25" s="12">
        <f t="shared" si="27"/>
        <v>0</v>
      </c>
      <c r="CW25" s="12">
        <v>0</v>
      </c>
      <c r="CX25" s="12">
        <v>0</v>
      </c>
      <c r="CY25" s="12">
        <f t="shared" si="28"/>
        <v>0</v>
      </c>
      <c r="CZ25" s="12">
        <v>0</v>
      </c>
      <c r="DA25" s="12">
        <v>0</v>
      </c>
      <c r="DB25" s="12">
        <f t="shared" si="29"/>
        <v>4784</v>
      </c>
      <c r="DC25" s="12">
        <f t="shared" si="30"/>
        <v>4200</v>
      </c>
      <c r="DD25" s="12">
        <f t="shared" si="30"/>
        <v>584</v>
      </c>
      <c r="DE25" s="12">
        <f t="shared" si="31"/>
        <v>0</v>
      </c>
      <c r="DF25" s="12">
        <v>0</v>
      </c>
      <c r="DG25" s="12">
        <v>0</v>
      </c>
      <c r="DH25" s="12">
        <f t="shared" si="32"/>
        <v>0</v>
      </c>
      <c r="DI25" s="12">
        <v>0</v>
      </c>
      <c r="DJ25" s="12">
        <v>0</v>
      </c>
      <c r="DK25" s="12">
        <f t="shared" si="33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19">
        <f t="shared" si="41"/>
        <v>7711</v>
      </c>
      <c r="DR25" s="12">
        <v>2405</v>
      </c>
      <c r="DS25" s="12">
        <v>5306</v>
      </c>
      <c r="DT25" s="12">
        <f t="shared" si="42"/>
        <v>13551</v>
      </c>
      <c r="DU25" s="12">
        <v>13167</v>
      </c>
      <c r="DV25" s="12">
        <v>273</v>
      </c>
      <c r="DW25" s="12">
        <v>111</v>
      </c>
      <c r="DX25" s="12">
        <f t="shared" si="43"/>
        <v>3972</v>
      </c>
      <c r="DY25" s="12">
        <v>1939</v>
      </c>
      <c r="DZ25" s="12">
        <v>2033</v>
      </c>
      <c r="EA25" s="12">
        <f t="shared" si="44"/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f t="shared" si="0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1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2"/>
        <v>0</v>
      </c>
      <c r="Y26" s="12">
        <f t="shared" si="3"/>
        <v>0</v>
      </c>
      <c r="Z26" s="12">
        <v>0</v>
      </c>
      <c r="AA26" s="12">
        <v>0</v>
      </c>
      <c r="AB26" s="12">
        <f t="shared" si="4"/>
        <v>0</v>
      </c>
      <c r="AC26" s="12">
        <v>0</v>
      </c>
      <c r="AD26" s="12">
        <v>0</v>
      </c>
      <c r="AE26" s="12">
        <f t="shared" si="5"/>
        <v>636</v>
      </c>
      <c r="AF26" s="12">
        <v>636</v>
      </c>
      <c r="AG26" s="12">
        <v>0</v>
      </c>
      <c r="AH26" s="12"/>
      <c r="AI26" s="12"/>
      <c r="AJ26" s="12">
        <f t="shared" si="6"/>
        <v>0</v>
      </c>
      <c r="AK26" s="12">
        <v>0</v>
      </c>
      <c r="AL26" s="12">
        <v>0</v>
      </c>
      <c r="AM26" s="12">
        <f t="shared" si="7"/>
        <v>1927</v>
      </c>
      <c r="AN26" s="12">
        <v>1349</v>
      </c>
      <c r="AO26" s="12">
        <v>578</v>
      </c>
      <c r="AP26" s="12">
        <f t="shared" si="8"/>
        <v>0</v>
      </c>
      <c r="AQ26" s="12">
        <v>0</v>
      </c>
      <c r="AR26" s="12">
        <v>0</v>
      </c>
      <c r="AS26" s="12">
        <f t="shared" si="9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10"/>
        <v>0</v>
      </c>
      <c r="AZ26" s="12">
        <v>0</v>
      </c>
      <c r="BA26" s="12">
        <v>0</v>
      </c>
      <c r="BB26" s="12">
        <f t="shared" si="11"/>
        <v>0</v>
      </c>
      <c r="BC26" s="12">
        <v>0</v>
      </c>
      <c r="BD26" s="12">
        <v>0</v>
      </c>
      <c r="BE26" s="12">
        <f t="shared" si="12"/>
        <v>802</v>
      </c>
      <c r="BF26" s="12">
        <v>617</v>
      </c>
      <c r="BG26" s="12">
        <v>185</v>
      </c>
      <c r="BH26" s="12">
        <f t="shared" si="13"/>
        <v>0</v>
      </c>
      <c r="BI26" s="12">
        <v>0</v>
      </c>
      <c r="BJ26" s="12">
        <v>0</v>
      </c>
      <c r="BK26" s="12">
        <f t="shared" si="14"/>
        <v>168</v>
      </c>
      <c r="BL26" s="12">
        <v>168</v>
      </c>
      <c r="BM26" s="12">
        <v>0</v>
      </c>
      <c r="BN26" s="12">
        <f t="shared" si="15"/>
        <v>534</v>
      </c>
      <c r="BO26" s="12">
        <v>534</v>
      </c>
      <c r="BP26" s="12">
        <v>0</v>
      </c>
      <c r="BQ26" s="12">
        <f t="shared" si="16"/>
        <v>4223</v>
      </c>
      <c r="BR26" s="12">
        <f t="shared" si="17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8"/>
        <v>0</v>
      </c>
      <c r="BX26" s="12">
        <v>0</v>
      </c>
      <c r="BY26" s="12">
        <v>0</v>
      </c>
      <c r="BZ26" s="12">
        <f t="shared" si="19"/>
        <v>0</v>
      </c>
      <c r="CA26" s="12">
        <v>0</v>
      </c>
      <c r="CB26" s="12">
        <v>0</v>
      </c>
      <c r="CC26" s="12">
        <f t="shared" si="20"/>
        <v>3476</v>
      </c>
      <c r="CD26" s="12">
        <v>1780</v>
      </c>
      <c r="CE26" s="12">
        <v>1696</v>
      </c>
      <c r="CF26" s="12">
        <f t="shared" si="21"/>
        <v>3934</v>
      </c>
      <c r="CG26" s="12">
        <v>3281</v>
      </c>
      <c r="CH26" s="12">
        <v>653</v>
      </c>
      <c r="CI26" s="12">
        <f t="shared" si="22"/>
        <v>1054</v>
      </c>
      <c r="CJ26" s="12">
        <v>505</v>
      </c>
      <c r="CK26" s="12">
        <v>549</v>
      </c>
      <c r="CL26" s="12">
        <f t="shared" si="23"/>
        <v>0</v>
      </c>
      <c r="CM26" s="12">
        <v>0</v>
      </c>
      <c r="CN26" s="12">
        <v>0</v>
      </c>
      <c r="CO26" s="12">
        <f t="shared" si="24"/>
        <v>1148</v>
      </c>
      <c r="CP26" s="12">
        <v>763</v>
      </c>
      <c r="CQ26" s="12">
        <v>385</v>
      </c>
      <c r="CR26" s="12">
        <f t="shared" si="25"/>
        <v>930</v>
      </c>
      <c r="CS26" s="12">
        <v>411</v>
      </c>
      <c r="CT26" s="12">
        <v>519</v>
      </c>
      <c r="CU26" s="12">
        <f t="shared" si="26"/>
        <v>0</v>
      </c>
      <c r="CV26" s="12">
        <f t="shared" si="27"/>
        <v>0</v>
      </c>
      <c r="CW26" s="12">
        <v>0</v>
      </c>
      <c r="CX26" s="12">
        <v>0</v>
      </c>
      <c r="CY26" s="12">
        <f t="shared" si="28"/>
        <v>0</v>
      </c>
      <c r="CZ26" s="12">
        <v>0</v>
      </c>
      <c r="DA26" s="12">
        <v>0</v>
      </c>
      <c r="DB26" s="12">
        <f t="shared" si="29"/>
        <v>4984</v>
      </c>
      <c r="DC26" s="12">
        <f t="shared" si="30"/>
        <v>4800</v>
      </c>
      <c r="DD26" s="12">
        <f t="shared" si="30"/>
        <v>184</v>
      </c>
      <c r="DE26" s="12">
        <f t="shared" si="31"/>
        <v>501</v>
      </c>
      <c r="DF26" s="12">
        <v>469</v>
      </c>
      <c r="DG26" s="12">
        <v>32</v>
      </c>
      <c r="DH26" s="12">
        <f t="shared" si="32"/>
        <v>2033</v>
      </c>
      <c r="DI26" s="12">
        <v>1963</v>
      </c>
      <c r="DJ26" s="12">
        <v>70</v>
      </c>
      <c r="DK26" s="12">
        <f t="shared" si="33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19">
        <f t="shared" si="41"/>
        <v>6470</v>
      </c>
      <c r="DR26" s="12">
        <v>1954</v>
      </c>
      <c r="DS26" s="12">
        <v>4516</v>
      </c>
      <c r="DT26" s="12">
        <f t="shared" si="42"/>
        <v>10950</v>
      </c>
      <c r="DU26" s="12">
        <v>10698</v>
      </c>
      <c r="DV26" s="12">
        <v>222</v>
      </c>
      <c r="DW26" s="12">
        <v>30</v>
      </c>
      <c r="DX26" s="12">
        <f t="shared" si="43"/>
        <v>3475</v>
      </c>
      <c r="DY26" s="12">
        <v>1696</v>
      </c>
      <c r="DZ26" s="12">
        <v>1779</v>
      </c>
      <c r="EA26" s="12">
        <f t="shared" si="44"/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f t="shared" si="0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1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2"/>
        <v>0</v>
      </c>
      <c r="Y27" s="12">
        <f t="shared" si="3"/>
        <v>0</v>
      </c>
      <c r="Z27" s="12">
        <v>0</v>
      </c>
      <c r="AA27" s="12">
        <v>0</v>
      </c>
      <c r="AB27" s="12">
        <f t="shared" si="4"/>
        <v>0</v>
      </c>
      <c r="AC27" s="12">
        <v>0</v>
      </c>
      <c r="AD27" s="12">
        <v>0</v>
      </c>
      <c r="AE27" s="12">
        <f t="shared" si="5"/>
        <v>1334</v>
      </c>
      <c r="AF27" s="12">
        <v>1334</v>
      </c>
      <c r="AG27" s="12">
        <v>0</v>
      </c>
      <c r="AH27" s="12"/>
      <c r="AI27" s="12"/>
      <c r="AJ27" s="12">
        <f t="shared" si="6"/>
        <v>0</v>
      </c>
      <c r="AK27" s="12">
        <v>0</v>
      </c>
      <c r="AL27" s="12">
        <v>0</v>
      </c>
      <c r="AM27" s="12">
        <f t="shared" si="7"/>
        <v>0</v>
      </c>
      <c r="AN27" s="12">
        <v>0</v>
      </c>
      <c r="AO27" s="12">
        <v>0</v>
      </c>
      <c r="AP27" s="12">
        <f t="shared" si="8"/>
        <v>0</v>
      </c>
      <c r="AQ27" s="12">
        <v>0</v>
      </c>
      <c r="AR27" s="12">
        <v>0</v>
      </c>
      <c r="AS27" s="12">
        <f t="shared" si="9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10"/>
        <v>0</v>
      </c>
      <c r="AZ27" s="12">
        <v>0</v>
      </c>
      <c r="BA27" s="12">
        <v>0</v>
      </c>
      <c r="BB27" s="12">
        <f t="shared" si="11"/>
        <v>0</v>
      </c>
      <c r="BC27" s="12">
        <v>0</v>
      </c>
      <c r="BD27" s="12">
        <v>0</v>
      </c>
      <c r="BE27" s="12">
        <f t="shared" si="12"/>
        <v>0</v>
      </c>
      <c r="BF27" s="12">
        <v>0</v>
      </c>
      <c r="BG27" s="12">
        <v>0</v>
      </c>
      <c r="BH27" s="12">
        <f t="shared" si="13"/>
        <v>0</v>
      </c>
      <c r="BI27" s="12">
        <v>0</v>
      </c>
      <c r="BJ27" s="12">
        <v>0</v>
      </c>
      <c r="BK27" s="12">
        <f t="shared" si="14"/>
        <v>667</v>
      </c>
      <c r="BL27" s="12">
        <v>667</v>
      </c>
      <c r="BM27" s="12">
        <v>0</v>
      </c>
      <c r="BN27" s="12">
        <f t="shared" si="15"/>
        <v>0</v>
      </c>
      <c r="BO27" s="12">
        <v>0</v>
      </c>
      <c r="BP27" s="12">
        <v>0</v>
      </c>
      <c r="BQ27" s="12">
        <f t="shared" si="16"/>
        <v>1946</v>
      </c>
      <c r="BR27" s="12">
        <f t="shared" si="17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8"/>
        <v>0</v>
      </c>
      <c r="BX27" s="12">
        <v>0</v>
      </c>
      <c r="BY27" s="12">
        <v>0</v>
      </c>
      <c r="BZ27" s="12">
        <f t="shared" si="19"/>
        <v>0</v>
      </c>
      <c r="CA27" s="12">
        <v>0</v>
      </c>
      <c r="CB27" s="12">
        <v>0</v>
      </c>
      <c r="CC27" s="12">
        <f t="shared" si="20"/>
        <v>1946</v>
      </c>
      <c r="CD27" s="12">
        <v>1946</v>
      </c>
      <c r="CE27" s="12">
        <v>0</v>
      </c>
      <c r="CF27" s="12">
        <f t="shared" si="21"/>
        <v>1334</v>
      </c>
      <c r="CG27" s="12">
        <v>1334</v>
      </c>
      <c r="CH27" s="12">
        <v>0</v>
      </c>
      <c r="CI27" s="12">
        <f t="shared" si="22"/>
        <v>1668</v>
      </c>
      <c r="CJ27" s="12">
        <v>1668</v>
      </c>
      <c r="CK27" s="12">
        <v>0</v>
      </c>
      <c r="CL27" s="12">
        <f t="shared" si="23"/>
        <v>0</v>
      </c>
      <c r="CM27" s="12">
        <v>0</v>
      </c>
      <c r="CN27" s="12">
        <v>0</v>
      </c>
      <c r="CO27" s="12">
        <f t="shared" si="24"/>
        <v>1668</v>
      </c>
      <c r="CP27" s="12">
        <v>1668</v>
      </c>
      <c r="CQ27" s="12">
        <v>0</v>
      </c>
      <c r="CR27" s="12">
        <f t="shared" si="25"/>
        <v>0</v>
      </c>
      <c r="CS27" s="12">
        <v>0</v>
      </c>
      <c r="CT27" s="12">
        <v>0</v>
      </c>
      <c r="CU27" s="12">
        <f t="shared" si="26"/>
        <v>0</v>
      </c>
      <c r="CV27" s="12">
        <f t="shared" si="27"/>
        <v>0</v>
      </c>
      <c r="CW27" s="12">
        <v>0</v>
      </c>
      <c r="CX27" s="12">
        <v>0</v>
      </c>
      <c r="CY27" s="12">
        <f t="shared" si="28"/>
        <v>0</v>
      </c>
      <c r="CZ27" s="12">
        <v>0</v>
      </c>
      <c r="DA27" s="12">
        <v>0</v>
      </c>
      <c r="DB27" s="12">
        <f t="shared" si="29"/>
        <v>1668</v>
      </c>
      <c r="DC27" s="12">
        <f t="shared" si="30"/>
        <v>1334</v>
      </c>
      <c r="DD27" s="12">
        <f t="shared" si="30"/>
        <v>334</v>
      </c>
      <c r="DE27" s="12">
        <f t="shared" si="31"/>
        <v>1000</v>
      </c>
      <c r="DF27" s="12">
        <v>666</v>
      </c>
      <c r="DG27" s="12">
        <v>334</v>
      </c>
      <c r="DH27" s="12">
        <f t="shared" si="32"/>
        <v>668</v>
      </c>
      <c r="DI27" s="12">
        <v>668</v>
      </c>
      <c r="DJ27" s="12"/>
      <c r="DK27" s="12">
        <f t="shared" si="33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19">
        <f t="shared" si="41"/>
        <v>2028</v>
      </c>
      <c r="DR27" s="12">
        <v>764</v>
      </c>
      <c r="DS27" s="12">
        <v>1264</v>
      </c>
      <c r="DT27" s="12">
        <f t="shared" si="42"/>
        <v>4294</v>
      </c>
      <c r="DU27" s="12">
        <v>4181</v>
      </c>
      <c r="DV27" s="12">
        <v>87</v>
      </c>
      <c r="DW27" s="12">
        <v>26</v>
      </c>
      <c r="DX27" s="12">
        <f t="shared" si="43"/>
        <v>1153</v>
      </c>
      <c r="DY27" s="12">
        <v>563</v>
      </c>
      <c r="DZ27" s="12">
        <v>590</v>
      </c>
      <c r="EA27" s="12">
        <f t="shared" si="44"/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f t="shared" si="0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1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2"/>
        <v>0</v>
      </c>
      <c r="Y28" s="12">
        <f t="shared" si="3"/>
        <v>0</v>
      </c>
      <c r="Z28" s="12">
        <v>0</v>
      </c>
      <c r="AA28" s="12">
        <v>0</v>
      </c>
      <c r="AB28" s="12">
        <f t="shared" si="4"/>
        <v>0</v>
      </c>
      <c r="AC28" s="12">
        <v>0</v>
      </c>
      <c r="AD28" s="12">
        <v>0</v>
      </c>
      <c r="AE28" s="12">
        <f t="shared" si="5"/>
        <v>2521</v>
      </c>
      <c r="AF28" s="12">
        <v>2521</v>
      </c>
      <c r="AG28" s="12">
        <v>0</v>
      </c>
      <c r="AH28" s="12"/>
      <c r="AI28" s="12"/>
      <c r="AJ28" s="12">
        <f t="shared" si="6"/>
        <v>0</v>
      </c>
      <c r="AK28" s="12">
        <v>0</v>
      </c>
      <c r="AL28" s="12">
        <v>0</v>
      </c>
      <c r="AM28" s="12">
        <f t="shared" si="7"/>
        <v>1301</v>
      </c>
      <c r="AN28" s="12">
        <v>866</v>
      </c>
      <c r="AO28" s="12">
        <v>435</v>
      </c>
      <c r="AP28" s="12">
        <f t="shared" si="8"/>
        <v>1555</v>
      </c>
      <c r="AQ28" s="12">
        <v>1555</v>
      </c>
      <c r="AR28" s="12">
        <v>0</v>
      </c>
      <c r="AS28" s="12">
        <f t="shared" si="9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10"/>
        <v>0</v>
      </c>
      <c r="AZ28" s="12">
        <v>0</v>
      </c>
      <c r="BA28" s="12">
        <v>0</v>
      </c>
      <c r="BB28" s="12">
        <f t="shared" si="11"/>
        <v>0</v>
      </c>
      <c r="BC28" s="12">
        <v>0</v>
      </c>
      <c r="BD28" s="12">
        <v>0</v>
      </c>
      <c r="BE28" s="12">
        <f t="shared" si="12"/>
        <v>0</v>
      </c>
      <c r="BF28" s="12">
        <v>0</v>
      </c>
      <c r="BG28" s="12">
        <v>0</v>
      </c>
      <c r="BH28" s="12">
        <f t="shared" si="13"/>
        <v>0</v>
      </c>
      <c r="BI28" s="12">
        <v>0</v>
      </c>
      <c r="BJ28" s="12">
        <v>0</v>
      </c>
      <c r="BK28" s="12">
        <f t="shared" si="14"/>
        <v>116</v>
      </c>
      <c r="BL28" s="12">
        <v>116</v>
      </c>
      <c r="BM28" s="12">
        <v>0</v>
      </c>
      <c r="BN28" s="12">
        <f t="shared" si="15"/>
        <v>150</v>
      </c>
      <c r="BO28" s="12">
        <v>150</v>
      </c>
      <c r="BP28" s="12">
        <v>0</v>
      </c>
      <c r="BQ28" s="12">
        <f t="shared" si="16"/>
        <v>4056</v>
      </c>
      <c r="BR28" s="12">
        <f t="shared" si="17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8"/>
        <v>0</v>
      </c>
      <c r="BX28" s="12">
        <v>0</v>
      </c>
      <c r="BY28" s="12">
        <v>0</v>
      </c>
      <c r="BZ28" s="12">
        <f t="shared" si="19"/>
        <v>0</v>
      </c>
      <c r="CA28" s="12">
        <v>0</v>
      </c>
      <c r="CB28" s="12">
        <v>0</v>
      </c>
      <c r="CC28" s="12">
        <f t="shared" si="20"/>
        <v>1500</v>
      </c>
      <c r="CD28" s="12">
        <v>1500</v>
      </c>
      <c r="CE28" s="12">
        <v>0</v>
      </c>
      <c r="CF28" s="12">
        <f t="shared" si="21"/>
        <v>2704</v>
      </c>
      <c r="CG28" s="12">
        <v>2594</v>
      </c>
      <c r="CH28" s="12">
        <v>110</v>
      </c>
      <c r="CI28" s="12">
        <f t="shared" si="22"/>
        <v>1530</v>
      </c>
      <c r="CJ28" s="12">
        <v>1150</v>
      </c>
      <c r="CK28" s="12">
        <v>380</v>
      </c>
      <c r="CL28" s="12">
        <f t="shared" si="23"/>
        <v>0</v>
      </c>
      <c r="CM28" s="12">
        <v>0</v>
      </c>
      <c r="CN28" s="12">
        <v>0</v>
      </c>
      <c r="CO28" s="12">
        <f t="shared" si="24"/>
        <v>2322</v>
      </c>
      <c r="CP28" s="12">
        <v>1438</v>
      </c>
      <c r="CQ28" s="12">
        <v>884</v>
      </c>
      <c r="CR28" s="12">
        <f t="shared" si="25"/>
        <v>2388</v>
      </c>
      <c r="CS28" s="12">
        <v>1778</v>
      </c>
      <c r="CT28" s="12">
        <v>610</v>
      </c>
      <c r="CU28" s="12">
        <f t="shared" si="26"/>
        <v>0</v>
      </c>
      <c r="CV28" s="12">
        <f t="shared" si="27"/>
        <v>0</v>
      </c>
      <c r="CW28" s="12">
        <v>0</v>
      </c>
      <c r="CX28" s="12">
        <v>0</v>
      </c>
      <c r="CY28" s="12">
        <f t="shared" si="28"/>
        <v>0</v>
      </c>
      <c r="CZ28" s="12">
        <v>0</v>
      </c>
      <c r="DA28" s="12">
        <v>0</v>
      </c>
      <c r="DB28" s="12">
        <f t="shared" si="29"/>
        <v>4010</v>
      </c>
      <c r="DC28" s="12">
        <f t="shared" si="30"/>
        <v>4010</v>
      </c>
      <c r="DD28" s="12">
        <f t="shared" si="30"/>
        <v>0</v>
      </c>
      <c r="DE28" s="12">
        <f t="shared" si="31"/>
        <v>0</v>
      </c>
      <c r="DF28" s="12">
        <v>0</v>
      </c>
      <c r="DG28" s="12">
        <v>0</v>
      </c>
      <c r="DH28" s="12">
        <f t="shared" si="32"/>
        <v>4010</v>
      </c>
      <c r="DI28" s="12">
        <v>4010</v>
      </c>
      <c r="DJ28" s="12"/>
      <c r="DK28" s="12">
        <f t="shared" si="33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19">
        <f t="shared" si="41"/>
        <v>3286</v>
      </c>
      <c r="DR28" s="12">
        <v>1140</v>
      </c>
      <c r="DS28" s="12">
        <v>2146</v>
      </c>
      <c r="DT28" s="12">
        <f t="shared" si="42"/>
        <v>6413</v>
      </c>
      <c r="DU28" s="12">
        <v>6243</v>
      </c>
      <c r="DV28" s="12">
        <v>129</v>
      </c>
      <c r="DW28" s="12">
        <v>41</v>
      </c>
      <c r="DX28" s="12">
        <f t="shared" si="43"/>
        <v>1876</v>
      </c>
      <c r="DY28" s="12">
        <v>916</v>
      </c>
      <c r="DZ28" s="12">
        <v>960</v>
      </c>
      <c r="EA28" s="12">
        <f t="shared" si="44"/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f t="shared" si="0"/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1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2"/>
        <v>5400</v>
      </c>
      <c r="Y29" s="12">
        <f t="shared" si="3"/>
        <v>5400</v>
      </c>
      <c r="Z29" s="12">
        <v>5400</v>
      </c>
      <c r="AA29" s="12">
        <v>0</v>
      </c>
      <c r="AB29" s="12">
        <f t="shared" si="4"/>
        <v>0</v>
      </c>
      <c r="AC29" s="12">
        <v>0</v>
      </c>
      <c r="AD29" s="12">
        <v>0</v>
      </c>
      <c r="AE29" s="12">
        <f t="shared" si="5"/>
        <v>5250</v>
      </c>
      <c r="AF29" s="12">
        <v>5250</v>
      </c>
      <c r="AG29" s="12">
        <v>0</v>
      </c>
      <c r="AH29" s="12"/>
      <c r="AI29" s="12"/>
      <c r="AJ29" s="12">
        <f t="shared" si="6"/>
        <v>0</v>
      </c>
      <c r="AK29" s="12">
        <v>0</v>
      </c>
      <c r="AL29" s="12">
        <v>0</v>
      </c>
      <c r="AM29" s="12">
        <f t="shared" si="7"/>
        <v>4756</v>
      </c>
      <c r="AN29" s="12">
        <v>3090</v>
      </c>
      <c r="AO29" s="12">
        <v>1666</v>
      </c>
      <c r="AP29" s="12">
        <f t="shared" si="8"/>
        <v>0</v>
      </c>
      <c r="AQ29" s="12">
        <v>0</v>
      </c>
      <c r="AR29" s="12">
        <v>0</v>
      </c>
      <c r="AS29" s="12">
        <f t="shared" si="9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10"/>
        <v>0</v>
      </c>
      <c r="AZ29" s="12">
        <v>0</v>
      </c>
      <c r="BA29" s="12">
        <v>0</v>
      </c>
      <c r="BB29" s="12">
        <f t="shared" si="11"/>
        <v>0</v>
      </c>
      <c r="BC29" s="12">
        <v>0</v>
      </c>
      <c r="BD29" s="12">
        <v>0</v>
      </c>
      <c r="BE29" s="12">
        <f t="shared" si="12"/>
        <v>1362</v>
      </c>
      <c r="BF29" s="12">
        <v>0</v>
      </c>
      <c r="BG29" s="12">
        <v>1362</v>
      </c>
      <c r="BH29" s="12">
        <f t="shared" si="13"/>
        <v>0</v>
      </c>
      <c r="BI29" s="12">
        <v>0</v>
      </c>
      <c r="BJ29" s="12">
        <v>0</v>
      </c>
      <c r="BK29" s="12">
        <f t="shared" si="14"/>
        <v>938</v>
      </c>
      <c r="BL29" s="12">
        <v>938</v>
      </c>
      <c r="BM29" s="12">
        <v>0</v>
      </c>
      <c r="BN29" s="12">
        <f t="shared" si="15"/>
        <v>1500</v>
      </c>
      <c r="BO29" s="12">
        <v>1500</v>
      </c>
      <c r="BP29" s="12">
        <v>0</v>
      </c>
      <c r="BQ29" s="12">
        <f t="shared" si="16"/>
        <v>6905</v>
      </c>
      <c r="BR29" s="12">
        <f t="shared" si="17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8"/>
        <v>755</v>
      </c>
      <c r="BX29" s="12">
        <v>755</v>
      </c>
      <c r="BY29" s="12">
        <v>0</v>
      </c>
      <c r="BZ29" s="12">
        <f t="shared" si="19"/>
        <v>0</v>
      </c>
      <c r="CA29" s="12">
        <v>0</v>
      </c>
      <c r="CB29" s="12">
        <v>0</v>
      </c>
      <c r="CC29" s="12">
        <f t="shared" si="20"/>
        <v>3393</v>
      </c>
      <c r="CD29" s="12">
        <v>2393</v>
      </c>
      <c r="CE29" s="12">
        <v>1000</v>
      </c>
      <c r="CF29" s="12">
        <f t="shared" si="21"/>
        <v>9040</v>
      </c>
      <c r="CG29" s="12">
        <v>8200</v>
      </c>
      <c r="CH29" s="12">
        <v>840</v>
      </c>
      <c r="CI29" s="12">
        <f t="shared" si="22"/>
        <v>4500</v>
      </c>
      <c r="CJ29" s="12">
        <v>3000</v>
      </c>
      <c r="CK29" s="12">
        <v>1500</v>
      </c>
      <c r="CL29" s="12">
        <f t="shared" si="23"/>
        <v>0</v>
      </c>
      <c r="CM29" s="12">
        <v>0</v>
      </c>
      <c r="CN29" s="12">
        <v>0</v>
      </c>
      <c r="CO29" s="12">
        <f t="shared" si="24"/>
        <v>3300</v>
      </c>
      <c r="CP29" s="12">
        <v>2200</v>
      </c>
      <c r="CQ29" s="12">
        <v>1100</v>
      </c>
      <c r="CR29" s="12">
        <f t="shared" si="25"/>
        <v>634</v>
      </c>
      <c r="CS29" s="12">
        <v>434</v>
      </c>
      <c r="CT29" s="12">
        <v>200</v>
      </c>
      <c r="CU29" s="12">
        <f t="shared" si="26"/>
        <v>0</v>
      </c>
      <c r="CV29" s="12">
        <f t="shared" si="27"/>
        <v>0</v>
      </c>
      <c r="CW29" s="12">
        <v>0</v>
      </c>
      <c r="CX29" s="12">
        <v>0</v>
      </c>
      <c r="CY29" s="12">
        <f t="shared" si="28"/>
        <v>0</v>
      </c>
      <c r="CZ29" s="12">
        <v>0</v>
      </c>
      <c r="DA29" s="12">
        <v>0</v>
      </c>
      <c r="DB29" s="12">
        <f t="shared" si="29"/>
        <v>2062</v>
      </c>
      <c r="DC29" s="12">
        <f t="shared" si="30"/>
        <v>1090</v>
      </c>
      <c r="DD29" s="12">
        <f t="shared" si="30"/>
        <v>972</v>
      </c>
      <c r="DE29" s="12">
        <f t="shared" si="31"/>
        <v>116</v>
      </c>
      <c r="DF29" s="12">
        <v>116</v>
      </c>
      <c r="DG29" s="12">
        <v>0</v>
      </c>
      <c r="DH29" s="12">
        <f t="shared" si="32"/>
        <v>1946</v>
      </c>
      <c r="DI29" s="12">
        <v>974</v>
      </c>
      <c r="DJ29" s="12">
        <v>972</v>
      </c>
      <c r="DK29" s="12">
        <f t="shared" si="33"/>
        <v>0</v>
      </c>
      <c r="DL29" s="12">
        <v>0</v>
      </c>
      <c r="DM29" s="18"/>
      <c r="DN29" s="20">
        <f t="shared" si="34"/>
        <v>117099</v>
      </c>
      <c r="DO29" s="12">
        <f t="shared" si="35"/>
        <v>77647</v>
      </c>
      <c r="DP29" s="21">
        <f t="shared" si="36"/>
        <v>39452</v>
      </c>
      <c r="DQ29" s="19">
        <f t="shared" si="41"/>
        <v>13896</v>
      </c>
      <c r="DR29" s="12">
        <v>3918</v>
      </c>
      <c r="DS29" s="12">
        <v>9978</v>
      </c>
      <c r="DT29" s="12">
        <f t="shared" si="42"/>
        <v>22123</v>
      </c>
      <c r="DU29" s="12">
        <v>21453</v>
      </c>
      <c r="DV29" s="12">
        <v>446</v>
      </c>
      <c r="DW29" s="12">
        <v>224</v>
      </c>
      <c r="DX29" s="12">
        <f t="shared" si="43"/>
        <v>7129</v>
      </c>
      <c r="DY29" s="12">
        <v>3480</v>
      </c>
      <c r="DZ29" s="12">
        <v>3649</v>
      </c>
      <c r="EA29" s="12">
        <f t="shared" si="44"/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f t="shared" si="0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1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2"/>
        <v>163</v>
      </c>
      <c r="Y30" s="12">
        <f t="shared" si="3"/>
        <v>163</v>
      </c>
      <c r="Z30" s="12">
        <v>163</v>
      </c>
      <c r="AA30" s="12">
        <v>0</v>
      </c>
      <c r="AB30" s="12">
        <f t="shared" si="4"/>
        <v>0</v>
      </c>
      <c r="AC30" s="12">
        <v>0</v>
      </c>
      <c r="AD30" s="12">
        <v>0</v>
      </c>
      <c r="AE30" s="12">
        <f t="shared" si="5"/>
        <v>706</v>
      </c>
      <c r="AF30" s="12">
        <v>706</v>
      </c>
      <c r="AG30" s="12">
        <v>0</v>
      </c>
      <c r="AH30" s="12"/>
      <c r="AI30" s="12"/>
      <c r="AJ30" s="12">
        <f t="shared" si="6"/>
        <v>0</v>
      </c>
      <c r="AK30" s="12">
        <v>0</v>
      </c>
      <c r="AL30" s="12">
        <v>0</v>
      </c>
      <c r="AM30" s="12">
        <f t="shared" si="7"/>
        <v>1122</v>
      </c>
      <c r="AN30" s="12">
        <v>850</v>
      </c>
      <c r="AO30" s="12">
        <v>272</v>
      </c>
      <c r="AP30" s="12">
        <f t="shared" si="8"/>
        <v>0</v>
      </c>
      <c r="AQ30" s="12">
        <v>0</v>
      </c>
      <c r="AR30" s="12">
        <v>0</v>
      </c>
      <c r="AS30" s="12">
        <f t="shared" si="9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10"/>
        <v>0</v>
      </c>
      <c r="AZ30" s="12">
        <v>0</v>
      </c>
      <c r="BA30" s="12">
        <v>0</v>
      </c>
      <c r="BB30" s="12">
        <f t="shared" si="11"/>
        <v>0</v>
      </c>
      <c r="BC30" s="12">
        <v>0</v>
      </c>
      <c r="BD30" s="12">
        <v>0</v>
      </c>
      <c r="BE30" s="12">
        <f t="shared" si="12"/>
        <v>0</v>
      </c>
      <c r="BF30" s="12">
        <v>0</v>
      </c>
      <c r="BG30" s="12">
        <v>0</v>
      </c>
      <c r="BH30" s="12">
        <f t="shared" si="13"/>
        <v>0</v>
      </c>
      <c r="BI30" s="12">
        <v>0</v>
      </c>
      <c r="BJ30" s="12">
        <v>0</v>
      </c>
      <c r="BK30" s="12">
        <f t="shared" si="14"/>
        <v>600</v>
      </c>
      <c r="BL30" s="12">
        <v>600</v>
      </c>
      <c r="BM30" s="12">
        <v>0</v>
      </c>
      <c r="BN30" s="12">
        <f t="shared" si="15"/>
        <v>0</v>
      </c>
      <c r="BO30" s="12">
        <v>0</v>
      </c>
      <c r="BP30" s="12">
        <v>0</v>
      </c>
      <c r="BQ30" s="12">
        <f t="shared" si="16"/>
        <v>2500</v>
      </c>
      <c r="BR30" s="12">
        <f t="shared" si="17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8"/>
        <v>0</v>
      </c>
      <c r="BX30" s="12">
        <v>0</v>
      </c>
      <c r="BY30" s="12">
        <v>0</v>
      </c>
      <c r="BZ30" s="12">
        <f t="shared" si="19"/>
        <v>0</v>
      </c>
      <c r="CA30" s="12">
        <v>0</v>
      </c>
      <c r="CB30" s="12">
        <v>0</v>
      </c>
      <c r="CC30" s="12">
        <f t="shared" si="20"/>
        <v>1650</v>
      </c>
      <c r="CD30" s="12">
        <v>1650</v>
      </c>
      <c r="CE30" s="12">
        <v>0</v>
      </c>
      <c r="CF30" s="12">
        <f t="shared" si="21"/>
        <v>1304</v>
      </c>
      <c r="CG30" s="12">
        <v>1289</v>
      </c>
      <c r="CH30" s="12">
        <v>15</v>
      </c>
      <c r="CI30" s="12">
        <f t="shared" si="22"/>
        <v>1200</v>
      </c>
      <c r="CJ30" s="12">
        <v>950</v>
      </c>
      <c r="CK30" s="12">
        <v>250</v>
      </c>
      <c r="CL30" s="12">
        <f t="shared" si="23"/>
        <v>0</v>
      </c>
      <c r="CM30" s="12">
        <v>0</v>
      </c>
      <c r="CN30" s="12">
        <v>0</v>
      </c>
      <c r="CO30" s="12">
        <f t="shared" si="24"/>
        <v>775</v>
      </c>
      <c r="CP30" s="12">
        <v>710</v>
      </c>
      <c r="CQ30" s="12">
        <v>65</v>
      </c>
      <c r="CR30" s="12">
        <f t="shared" si="25"/>
        <v>1250</v>
      </c>
      <c r="CS30" s="12">
        <v>700</v>
      </c>
      <c r="CT30" s="12">
        <v>550</v>
      </c>
      <c r="CU30" s="12">
        <f t="shared" si="26"/>
        <v>0</v>
      </c>
      <c r="CV30" s="12">
        <f t="shared" si="27"/>
        <v>0</v>
      </c>
      <c r="CW30" s="12">
        <v>0</v>
      </c>
      <c r="CX30" s="12">
        <v>0</v>
      </c>
      <c r="CY30" s="12">
        <f t="shared" si="28"/>
        <v>0</v>
      </c>
      <c r="CZ30" s="12">
        <v>0</v>
      </c>
      <c r="DA30" s="12">
        <v>0</v>
      </c>
      <c r="DB30" s="12">
        <f t="shared" si="29"/>
        <v>2863</v>
      </c>
      <c r="DC30" s="12">
        <f t="shared" si="30"/>
        <v>2863</v>
      </c>
      <c r="DD30" s="12">
        <f t="shared" si="30"/>
        <v>0</v>
      </c>
      <c r="DE30" s="12">
        <f t="shared" si="31"/>
        <v>840</v>
      </c>
      <c r="DF30" s="12">
        <v>840</v>
      </c>
      <c r="DG30" s="12">
        <v>0</v>
      </c>
      <c r="DH30" s="12">
        <f t="shared" si="32"/>
        <v>1523</v>
      </c>
      <c r="DI30" s="12">
        <v>1523</v>
      </c>
      <c r="DJ30" s="12">
        <v>0</v>
      </c>
      <c r="DK30" s="12">
        <f t="shared" si="33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19">
        <f t="shared" si="41"/>
        <v>3124</v>
      </c>
      <c r="DR30" s="12">
        <v>924</v>
      </c>
      <c r="DS30" s="12">
        <v>2200</v>
      </c>
      <c r="DT30" s="12">
        <f t="shared" si="42"/>
        <v>5190</v>
      </c>
      <c r="DU30" s="12">
        <v>5059</v>
      </c>
      <c r="DV30" s="12">
        <v>105</v>
      </c>
      <c r="DW30" s="12">
        <v>26</v>
      </c>
      <c r="DX30" s="12">
        <f t="shared" si="43"/>
        <v>1461</v>
      </c>
      <c r="DY30" s="12">
        <v>713</v>
      </c>
      <c r="DZ30" s="12">
        <v>748</v>
      </c>
      <c r="EA30" s="12">
        <f t="shared" si="44"/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f t="shared" si="0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1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2"/>
        <v>0</v>
      </c>
      <c r="Y31" s="12">
        <f t="shared" si="3"/>
        <v>0</v>
      </c>
      <c r="Z31" s="12">
        <v>0</v>
      </c>
      <c r="AA31" s="12">
        <v>0</v>
      </c>
      <c r="AB31" s="12">
        <f t="shared" si="4"/>
        <v>0</v>
      </c>
      <c r="AC31" s="12">
        <v>0</v>
      </c>
      <c r="AD31" s="12">
        <v>0</v>
      </c>
      <c r="AE31" s="12">
        <f t="shared" si="5"/>
        <v>1012</v>
      </c>
      <c r="AF31" s="12">
        <v>582</v>
      </c>
      <c r="AG31" s="12">
        <v>430</v>
      </c>
      <c r="AH31" s="12"/>
      <c r="AI31" s="12"/>
      <c r="AJ31" s="12">
        <f t="shared" si="6"/>
        <v>0</v>
      </c>
      <c r="AK31" s="12">
        <v>0</v>
      </c>
      <c r="AL31" s="12">
        <v>0</v>
      </c>
      <c r="AM31" s="12">
        <f t="shared" si="7"/>
        <v>2898</v>
      </c>
      <c r="AN31" s="12">
        <v>2088</v>
      </c>
      <c r="AO31" s="12">
        <v>810</v>
      </c>
      <c r="AP31" s="12">
        <f t="shared" si="8"/>
        <v>164</v>
      </c>
      <c r="AQ31" s="12">
        <v>164</v>
      </c>
      <c r="AR31" s="12">
        <v>0</v>
      </c>
      <c r="AS31" s="12">
        <f t="shared" si="9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10"/>
        <v>0</v>
      </c>
      <c r="AZ31" s="12">
        <v>0</v>
      </c>
      <c r="BA31" s="12">
        <v>0</v>
      </c>
      <c r="BB31" s="12">
        <f t="shared" si="11"/>
        <v>0</v>
      </c>
      <c r="BC31" s="12">
        <v>0</v>
      </c>
      <c r="BD31" s="12">
        <v>0</v>
      </c>
      <c r="BE31" s="12">
        <f t="shared" si="12"/>
        <v>0</v>
      </c>
      <c r="BF31" s="12">
        <v>0</v>
      </c>
      <c r="BG31" s="12">
        <v>0</v>
      </c>
      <c r="BH31" s="12">
        <f t="shared" si="13"/>
        <v>0</v>
      </c>
      <c r="BI31" s="12">
        <v>0</v>
      </c>
      <c r="BJ31" s="12">
        <v>0</v>
      </c>
      <c r="BK31" s="12">
        <f t="shared" si="14"/>
        <v>222</v>
      </c>
      <c r="BL31" s="12">
        <v>222</v>
      </c>
      <c r="BM31" s="12">
        <v>0</v>
      </c>
      <c r="BN31" s="12">
        <f t="shared" si="15"/>
        <v>350</v>
      </c>
      <c r="BO31" s="12">
        <v>350</v>
      </c>
      <c r="BP31" s="12">
        <v>0</v>
      </c>
      <c r="BQ31" s="12">
        <f t="shared" si="16"/>
        <v>1655</v>
      </c>
      <c r="BR31" s="12">
        <f t="shared" si="17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8"/>
        <v>0</v>
      </c>
      <c r="BX31" s="12">
        <v>0</v>
      </c>
      <c r="BY31" s="12">
        <v>0</v>
      </c>
      <c r="BZ31" s="12">
        <f t="shared" si="19"/>
        <v>0</v>
      </c>
      <c r="CA31" s="12">
        <v>0</v>
      </c>
      <c r="CB31" s="12">
        <v>0</v>
      </c>
      <c r="CC31" s="12">
        <f t="shared" si="20"/>
        <v>1168</v>
      </c>
      <c r="CD31" s="12">
        <v>1078</v>
      </c>
      <c r="CE31" s="12">
        <v>90</v>
      </c>
      <c r="CF31" s="12">
        <f t="shared" si="21"/>
        <v>2986</v>
      </c>
      <c r="CG31" s="12">
        <v>2830</v>
      </c>
      <c r="CH31" s="12">
        <v>156</v>
      </c>
      <c r="CI31" s="12">
        <f t="shared" si="22"/>
        <v>1572</v>
      </c>
      <c r="CJ31" s="12">
        <v>1004</v>
      </c>
      <c r="CK31" s="12">
        <v>568</v>
      </c>
      <c r="CL31" s="12">
        <f t="shared" si="23"/>
        <v>0</v>
      </c>
      <c r="CM31" s="12">
        <v>0</v>
      </c>
      <c r="CN31" s="12">
        <v>0</v>
      </c>
      <c r="CO31" s="12">
        <f t="shared" si="24"/>
        <v>1470</v>
      </c>
      <c r="CP31" s="12">
        <v>734</v>
      </c>
      <c r="CQ31" s="12">
        <v>736</v>
      </c>
      <c r="CR31" s="12">
        <f t="shared" si="25"/>
        <v>927</v>
      </c>
      <c r="CS31" s="12">
        <v>302</v>
      </c>
      <c r="CT31" s="12">
        <v>625</v>
      </c>
      <c r="CU31" s="12">
        <f t="shared" si="26"/>
        <v>0</v>
      </c>
      <c r="CV31" s="12">
        <f t="shared" si="27"/>
        <v>0</v>
      </c>
      <c r="CW31" s="12">
        <v>0</v>
      </c>
      <c r="CX31" s="12">
        <v>0</v>
      </c>
      <c r="CY31" s="12">
        <f t="shared" si="28"/>
        <v>0</v>
      </c>
      <c r="CZ31" s="12">
        <v>0</v>
      </c>
      <c r="DA31" s="12">
        <v>0</v>
      </c>
      <c r="DB31" s="12">
        <f t="shared" si="29"/>
        <v>2220</v>
      </c>
      <c r="DC31" s="12">
        <f t="shared" si="30"/>
        <v>1670</v>
      </c>
      <c r="DD31" s="12">
        <f t="shared" si="30"/>
        <v>550</v>
      </c>
      <c r="DE31" s="12">
        <f t="shared" si="31"/>
        <v>220</v>
      </c>
      <c r="DF31" s="12">
        <v>120</v>
      </c>
      <c r="DG31" s="12">
        <v>100</v>
      </c>
      <c r="DH31" s="12">
        <f t="shared" si="32"/>
        <v>2000</v>
      </c>
      <c r="DI31" s="12">
        <v>1550</v>
      </c>
      <c r="DJ31" s="12">
        <v>450</v>
      </c>
      <c r="DK31" s="12">
        <f t="shared" si="33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19">
        <f t="shared" si="41"/>
        <v>5790</v>
      </c>
      <c r="DR31" s="12">
        <v>1766</v>
      </c>
      <c r="DS31" s="12">
        <v>4024</v>
      </c>
      <c r="DT31" s="12">
        <f t="shared" si="42"/>
        <v>9952</v>
      </c>
      <c r="DU31" s="12">
        <v>9667</v>
      </c>
      <c r="DV31" s="12">
        <v>200</v>
      </c>
      <c r="DW31" s="12">
        <v>85</v>
      </c>
      <c r="DX31" s="12">
        <f t="shared" si="43"/>
        <v>3155</v>
      </c>
      <c r="DY31" s="12">
        <v>1540</v>
      </c>
      <c r="DZ31" s="12">
        <v>1615</v>
      </c>
      <c r="EA31" s="12">
        <f t="shared" si="44"/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f t="shared" si="0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1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2"/>
        <v>1030</v>
      </c>
      <c r="Y32" s="12">
        <f t="shared" si="3"/>
        <v>1030</v>
      </c>
      <c r="Z32" s="12">
        <v>1030</v>
      </c>
      <c r="AA32" s="12">
        <v>0</v>
      </c>
      <c r="AB32" s="12">
        <f t="shared" si="4"/>
        <v>0</v>
      </c>
      <c r="AC32" s="12">
        <v>0</v>
      </c>
      <c r="AD32" s="12">
        <v>0</v>
      </c>
      <c r="AE32" s="12">
        <f t="shared" si="5"/>
        <v>3278</v>
      </c>
      <c r="AF32" s="12">
        <v>3278</v>
      </c>
      <c r="AG32" s="12">
        <v>0</v>
      </c>
      <c r="AH32" s="12"/>
      <c r="AI32" s="12"/>
      <c r="AJ32" s="12">
        <f t="shared" si="6"/>
        <v>0</v>
      </c>
      <c r="AK32" s="12">
        <v>0</v>
      </c>
      <c r="AL32" s="12">
        <v>0</v>
      </c>
      <c r="AM32" s="12">
        <f t="shared" si="7"/>
        <v>3898</v>
      </c>
      <c r="AN32" s="12">
        <v>3603</v>
      </c>
      <c r="AO32" s="12">
        <v>295</v>
      </c>
      <c r="AP32" s="12">
        <f t="shared" si="8"/>
        <v>0</v>
      </c>
      <c r="AQ32" s="12">
        <v>0</v>
      </c>
      <c r="AR32" s="12">
        <v>0</v>
      </c>
      <c r="AS32" s="12">
        <f t="shared" si="9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10"/>
        <v>0</v>
      </c>
      <c r="AZ32" s="12">
        <v>0</v>
      </c>
      <c r="BA32" s="12">
        <v>0</v>
      </c>
      <c r="BB32" s="12">
        <f t="shared" si="11"/>
        <v>0</v>
      </c>
      <c r="BC32" s="12">
        <v>0</v>
      </c>
      <c r="BD32" s="12">
        <v>0</v>
      </c>
      <c r="BE32" s="12">
        <f t="shared" si="12"/>
        <v>0</v>
      </c>
      <c r="BF32" s="12">
        <v>0</v>
      </c>
      <c r="BG32" s="12">
        <v>0</v>
      </c>
      <c r="BH32" s="12">
        <f t="shared" si="13"/>
        <v>0</v>
      </c>
      <c r="BI32" s="12">
        <v>0</v>
      </c>
      <c r="BJ32" s="12">
        <v>0</v>
      </c>
      <c r="BK32" s="12">
        <f t="shared" si="14"/>
        <v>683</v>
      </c>
      <c r="BL32" s="12">
        <v>683</v>
      </c>
      <c r="BM32" s="12">
        <v>0</v>
      </c>
      <c r="BN32" s="12">
        <f t="shared" si="15"/>
        <v>1024</v>
      </c>
      <c r="BO32" s="12">
        <v>1024</v>
      </c>
      <c r="BP32" s="12">
        <v>0</v>
      </c>
      <c r="BQ32" s="12">
        <f t="shared" si="16"/>
        <v>7271</v>
      </c>
      <c r="BR32" s="12">
        <f t="shared" si="17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8"/>
        <v>0</v>
      </c>
      <c r="BX32" s="12">
        <v>0</v>
      </c>
      <c r="BY32" s="12">
        <v>0</v>
      </c>
      <c r="BZ32" s="12">
        <f t="shared" si="19"/>
        <v>0</v>
      </c>
      <c r="CA32" s="12">
        <v>0</v>
      </c>
      <c r="CB32" s="12">
        <v>0</v>
      </c>
      <c r="CC32" s="12">
        <f t="shared" si="20"/>
        <v>6131</v>
      </c>
      <c r="CD32" s="12">
        <v>4326</v>
      </c>
      <c r="CE32" s="12">
        <v>1805</v>
      </c>
      <c r="CF32" s="12">
        <f t="shared" si="21"/>
        <v>3574</v>
      </c>
      <c r="CG32" s="12">
        <v>3436</v>
      </c>
      <c r="CH32" s="12">
        <v>138</v>
      </c>
      <c r="CI32" s="12">
        <f t="shared" si="22"/>
        <v>2153</v>
      </c>
      <c r="CJ32" s="12">
        <v>1718</v>
      </c>
      <c r="CK32" s="12">
        <v>435</v>
      </c>
      <c r="CL32" s="12">
        <f t="shared" si="23"/>
        <v>0</v>
      </c>
      <c r="CM32" s="12">
        <v>0</v>
      </c>
      <c r="CN32" s="12">
        <v>0</v>
      </c>
      <c r="CO32" s="12">
        <f t="shared" si="24"/>
        <v>0</v>
      </c>
      <c r="CP32" s="12">
        <v>0</v>
      </c>
      <c r="CQ32" s="12">
        <v>0</v>
      </c>
      <c r="CR32" s="12">
        <f t="shared" si="25"/>
        <v>872</v>
      </c>
      <c r="CS32" s="12">
        <v>872</v>
      </c>
      <c r="CT32" s="12">
        <v>0</v>
      </c>
      <c r="CU32" s="12">
        <f t="shared" si="26"/>
        <v>0</v>
      </c>
      <c r="CV32" s="12">
        <f t="shared" si="27"/>
        <v>0</v>
      </c>
      <c r="CW32" s="12">
        <v>0</v>
      </c>
      <c r="CX32" s="12">
        <v>0</v>
      </c>
      <c r="CY32" s="12">
        <f t="shared" si="28"/>
        <v>0</v>
      </c>
      <c r="CZ32" s="12">
        <v>0</v>
      </c>
      <c r="DA32" s="12">
        <v>0</v>
      </c>
      <c r="DB32" s="12">
        <f t="shared" si="29"/>
        <v>12576</v>
      </c>
      <c r="DC32" s="12">
        <f t="shared" si="30"/>
        <v>12446</v>
      </c>
      <c r="DD32" s="12">
        <f t="shared" si="30"/>
        <v>130</v>
      </c>
      <c r="DE32" s="12">
        <f t="shared" si="31"/>
        <v>0</v>
      </c>
      <c r="DF32" s="12">
        <v>0</v>
      </c>
      <c r="DG32" s="12">
        <v>0</v>
      </c>
      <c r="DH32" s="12">
        <f t="shared" si="32"/>
        <v>3816</v>
      </c>
      <c r="DI32" s="12">
        <v>3686</v>
      </c>
      <c r="DJ32" s="12">
        <v>130</v>
      </c>
      <c r="DK32" s="12">
        <f t="shared" si="33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19">
        <f t="shared" si="41"/>
        <v>4266</v>
      </c>
      <c r="DR32" s="12">
        <v>1248</v>
      </c>
      <c r="DS32" s="12">
        <v>3018</v>
      </c>
      <c r="DT32" s="12">
        <f t="shared" si="42"/>
        <v>7045</v>
      </c>
      <c r="DU32" s="12">
        <v>6835</v>
      </c>
      <c r="DV32" s="12">
        <v>142</v>
      </c>
      <c r="DW32" s="12">
        <v>68</v>
      </c>
      <c r="DX32" s="12">
        <f t="shared" si="43"/>
        <v>2401</v>
      </c>
      <c r="DY32" s="12">
        <v>1172</v>
      </c>
      <c r="DZ32" s="12">
        <v>1229</v>
      </c>
      <c r="EA32" s="12">
        <f t="shared" si="44"/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f t="shared" si="0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1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2"/>
        <v>254</v>
      </c>
      <c r="Y33" s="12">
        <f t="shared" si="3"/>
        <v>254</v>
      </c>
      <c r="Z33" s="12">
        <v>254</v>
      </c>
      <c r="AA33" s="12">
        <v>0</v>
      </c>
      <c r="AB33" s="12">
        <f t="shared" si="4"/>
        <v>0</v>
      </c>
      <c r="AC33" s="12">
        <v>0</v>
      </c>
      <c r="AD33" s="12">
        <v>0</v>
      </c>
      <c r="AE33" s="12">
        <f t="shared" si="5"/>
        <v>1015</v>
      </c>
      <c r="AF33" s="12">
        <v>1015</v>
      </c>
      <c r="AG33" s="12">
        <v>0</v>
      </c>
      <c r="AH33" s="12"/>
      <c r="AI33" s="12"/>
      <c r="AJ33" s="12">
        <f t="shared" si="6"/>
        <v>0</v>
      </c>
      <c r="AK33" s="12">
        <v>0</v>
      </c>
      <c r="AL33" s="12">
        <v>0</v>
      </c>
      <c r="AM33" s="12">
        <f t="shared" si="7"/>
        <v>2508</v>
      </c>
      <c r="AN33" s="12">
        <v>1529</v>
      </c>
      <c r="AO33" s="12">
        <v>979</v>
      </c>
      <c r="AP33" s="12">
        <f t="shared" si="8"/>
        <v>154</v>
      </c>
      <c r="AQ33" s="12">
        <v>154</v>
      </c>
      <c r="AR33" s="12">
        <v>0</v>
      </c>
      <c r="AS33" s="12">
        <f t="shared" si="9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10"/>
        <v>0</v>
      </c>
      <c r="AZ33" s="12">
        <v>0</v>
      </c>
      <c r="BA33" s="12">
        <v>0</v>
      </c>
      <c r="BB33" s="12">
        <f t="shared" si="11"/>
        <v>235</v>
      </c>
      <c r="BC33" s="12">
        <v>235</v>
      </c>
      <c r="BD33" s="12">
        <v>0</v>
      </c>
      <c r="BE33" s="12">
        <f t="shared" si="12"/>
        <v>0</v>
      </c>
      <c r="BF33" s="12">
        <v>0</v>
      </c>
      <c r="BG33" s="12">
        <v>0</v>
      </c>
      <c r="BH33" s="12">
        <f t="shared" si="13"/>
        <v>0</v>
      </c>
      <c r="BI33" s="12">
        <v>0</v>
      </c>
      <c r="BJ33" s="12">
        <v>0</v>
      </c>
      <c r="BK33" s="12">
        <f t="shared" si="14"/>
        <v>204</v>
      </c>
      <c r="BL33" s="12">
        <v>204</v>
      </c>
      <c r="BM33" s="12">
        <v>0</v>
      </c>
      <c r="BN33" s="12">
        <f t="shared" si="15"/>
        <v>0</v>
      </c>
      <c r="BO33" s="12">
        <v>0</v>
      </c>
      <c r="BP33" s="12">
        <v>0</v>
      </c>
      <c r="BQ33" s="12">
        <f t="shared" si="16"/>
        <v>1242</v>
      </c>
      <c r="BR33" s="12">
        <f t="shared" si="17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8"/>
        <v>0</v>
      </c>
      <c r="BX33" s="12">
        <v>0</v>
      </c>
      <c r="BY33" s="12">
        <v>0</v>
      </c>
      <c r="BZ33" s="12">
        <f t="shared" si="19"/>
        <v>0</v>
      </c>
      <c r="CA33" s="12">
        <v>0</v>
      </c>
      <c r="CB33" s="12">
        <v>0</v>
      </c>
      <c r="CC33" s="12">
        <f t="shared" si="20"/>
        <v>0</v>
      </c>
      <c r="CD33" s="12">
        <v>0</v>
      </c>
      <c r="CE33" s="12">
        <v>0</v>
      </c>
      <c r="CF33" s="12">
        <f t="shared" si="21"/>
        <v>2787</v>
      </c>
      <c r="CG33" s="12">
        <v>2787</v>
      </c>
      <c r="CH33" s="12">
        <v>0</v>
      </c>
      <c r="CI33" s="12">
        <f t="shared" si="22"/>
        <v>1565</v>
      </c>
      <c r="CJ33" s="12">
        <v>996</v>
      </c>
      <c r="CK33" s="12">
        <v>569</v>
      </c>
      <c r="CL33" s="12">
        <f t="shared" si="23"/>
        <v>0</v>
      </c>
      <c r="CM33" s="12">
        <v>0</v>
      </c>
      <c r="CN33" s="12">
        <v>0</v>
      </c>
      <c r="CO33" s="12">
        <f t="shared" si="24"/>
        <v>0</v>
      </c>
      <c r="CP33" s="12">
        <v>0</v>
      </c>
      <c r="CQ33" s="12">
        <v>0</v>
      </c>
      <c r="CR33" s="12">
        <f t="shared" si="25"/>
        <v>0</v>
      </c>
      <c r="CS33" s="12">
        <v>0</v>
      </c>
      <c r="CT33" s="12">
        <v>0</v>
      </c>
      <c r="CU33" s="12">
        <f t="shared" si="26"/>
        <v>0</v>
      </c>
      <c r="CV33" s="12">
        <f t="shared" si="27"/>
        <v>0</v>
      </c>
      <c r="CW33" s="12">
        <v>0</v>
      </c>
      <c r="CX33" s="12">
        <v>0</v>
      </c>
      <c r="CY33" s="12">
        <f t="shared" si="28"/>
        <v>0</v>
      </c>
      <c r="CZ33" s="12">
        <v>0</v>
      </c>
      <c r="DA33" s="12">
        <v>0</v>
      </c>
      <c r="DB33" s="12">
        <f t="shared" si="29"/>
        <v>855</v>
      </c>
      <c r="DC33" s="12">
        <f t="shared" si="30"/>
        <v>384</v>
      </c>
      <c r="DD33" s="12">
        <f t="shared" si="30"/>
        <v>471</v>
      </c>
      <c r="DE33" s="12">
        <f t="shared" si="31"/>
        <v>125</v>
      </c>
      <c r="DF33" s="12">
        <v>22</v>
      </c>
      <c r="DG33" s="12">
        <v>103</v>
      </c>
      <c r="DH33" s="12">
        <f t="shared" si="32"/>
        <v>730</v>
      </c>
      <c r="DI33" s="12">
        <v>362</v>
      </c>
      <c r="DJ33" s="12">
        <v>368</v>
      </c>
      <c r="DK33" s="12">
        <f t="shared" si="33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19">
        <f t="shared" si="41"/>
        <v>3161</v>
      </c>
      <c r="DR33" s="12">
        <v>793</v>
      </c>
      <c r="DS33" s="12">
        <v>2368</v>
      </c>
      <c r="DT33" s="12">
        <f t="shared" si="42"/>
        <v>4457</v>
      </c>
      <c r="DU33" s="12">
        <v>4340</v>
      </c>
      <c r="DV33" s="12">
        <v>90</v>
      </c>
      <c r="DW33" s="12">
        <v>27</v>
      </c>
      <c r="DX33" s="12">
        <f t="shared" si="43"/>
        <v>1373</v>
      </c>
      <c r="DY33" s="12">
        <v>670</v>
      </c>
      <c r="DZ33" s="12">
        <v>703</v>
      </c>
      <c r="EA33" s="12">
        <f t="shared" si="44"/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f t="shared" si="0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1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2"/>
        <v>637</v>
      </c>
      <c r="Y34" s="12">
        <f t="shared" si="3"/>
        <v>637</v>
      </c>
      <c r="Z34" s="12">
        <v>637</v>
      </c>
      <c r="AA34" s="12">
        <v>0</v>
      </c>
      <c r="AB34" s="12">
        <f t="shared" si="4"/>
        <v>0</v>
      </c>
      <c r="AC34" s="12">
        <v>0</v>
      </c>
      <c r="AD34" s="12">
        <v>0</v>
      </c>
      <c r="AE34" s="12">
        <f t="shared" si="5"/>
        <v>1620</v>
      </c>
      <c r="AF34" s="12">
        <v>1590</v>
      </c>
      <c r="AG34" s="12">
        <v>30</v>
      </c>
      <c r="AH34" s="12"/>
      <c r="AI34" s="12"/>
      <c r="AJ34" s="12">
        <f t="shared" si="6"/>
        <v>0</v>
      </c>
      <c r="AK34" s="12">
        <v>0</v>
      </c>
      <c r="AL34" s="12">
        <v>0</v>
      </c>
      <c r="AM34" s="12">
        <f t="shared" si="7"/>
        <v>2597</v>
      </c>
      <c r="AN34" s="12">
        <v>1272</v>
      </c>
      <c r="AO34" s="12">
        <v>1325</v>
      </c>
      <c r="AP34" s="12">
        <f t="shared" si="8"/>
        <v>175</v>
      </c>
      <c r="AQ34" s="12">
        <v>168</v>
      </c>
      <c r="AR34" s="12">
        <v>7</v>
      </c>
      <c r="AS34" s="12">
        <f t="shared" si="9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10"/>
        <v>0</v>
      </c>
      <c r="AZ34" s="12">
        <v>0</v>
      </c>
      <c r="BA34" s="12">
        <v>0</v>
      </c>
      <c r="BB34" s="12">
        <f t="shared" si="11"/>
        <v>0</v>
      </c>
      <c r="BC34" s="12">
        <v>0</v>
      </c>
      <c r="BD34" s="12">
        <v>0</v>
      </c>
      <c r="BE34" s="12">
        <f t="shared" si="12"/>
        <v>697</v>
      </c>
      <c r="BF34" s="12">
        <v>637</v>
      </c>
      <c r="BG34" s="12">
        <v>60</v>
      </c>
      <c r="BH34" s="12">
        <f t="shared" si="13"/>
        <v>0</v>
      </c>
      <c r="BI34" s="12">
        <v>0</v>
      </c>
      <c r="BJ34" s="12">
        <v>0</v>
      </c>
      <c r="BK34" s="12">
        <f t="shared" si="14"/>
        <v>332</v>
      </c>
      <c r="BL34" s="12">
        <v>332</v>
      </c>
      <c r="BM34" s="12">
        <v>0</v>
      </c>
      <c r="BN34" s="12">
        <f t="shared" si="15"/>
        <v>40</v>
      </c>
      <c r="BO34" s="12">
        <v>40</v>
      </c>
      <c r="BP34" s="12">
        <v>0</v>
      </c>
      <c r="BQ34" s="12">
        <f t="shared" si="16"/>
        <v>5043</v>
      </c>
      <c r="BR34" s="12">
        <f t="shared" si="17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8"/>
        <v>0</v>
      </c>
      <c r="BX34" s="12">
        <v>0</v>
      </c>
      <c r="BY34" s="12">
        <v>0</v>
      </c>
      <c r="BZ34" s="12">
        <f t="shared" si="19"/>
        <v>0</v>
      </c>
      <c r="CA34" s="12">
        <v>0</v>
      </c>
      <c r="CB34" s="12">
        <v>0</v>
      </c>
      <c r="CC34" s="12">
        <f t="shared" si="20"/>
        <v>1725</v>
      </c>
      <c r="CD34" s="12">
        <v>1327</v>
      </c>
      <c r="CE34" s="12">
        <v>398</v>
      </c>
      <c r="CF34" s="12">
        <f t="shared" si="21"/>
        <v>4208</v>
      </c>
      <c r="CG34" s="12">
        <v>4028</v>
      </c>
      <c r="CH34" s="12">
        <v>180</v>
      </c>
      <c r="CI34" s="12">
        <f t="shared" si="22"/>
        <v>2463</v>
      </c>
      <c r="CJ34" s="12">
        <v>1272</v>
      </c>
      <c r="CK34" s="12">
        <v>1191</v>
      </c>
      <c r="CL34" s="12">
        <f t="shared" si="23"/>
        <v>0</v>
      </c>
      <c r="CM34" s="12">
        <v>0</v>
      </c>
      <c r="CN34" s="12">
        <v>0</v>
      </c>
      <c r="CO34" s="12">
        <f t="shared" si="24"/>
        <v>3786</v>
      </c>
      <c r="CP34" s="12">
        <v>3037</v>
      </c>
      <c r="CQ34" s="12">
        <v>749</v>
      </c>
      <c r="CR34" s="12">
        <f t="shared" si="25"/>
        <v>1420</v>
      </c>
      <c r="CS34" s="12">
        <v>1064</v>
      </c>
      <c r="CT34" s="12">
        <v>356</v>
      </c>
      <c r="CU34" s="12">
        <f t="shared" si="26"/>
        <v>0</v>
      </c>
      <c r="CV34" s="12">
        <f t="shared" si="27"/>
        <v>0</v>
      </c>
      <c r="CW34" s="12">
        <v>0</v>
      </c>
      <c r="CX34" s="12">
        <v>0</v>
      </c>
      <c r="CY34" s="12">
        <f t="shared" si="28"/>
        <v>0</v>
      </c>
      <c r="CZ34" s="12">
        <v>0</v>
      </c>
      <c r="DA34" s="12">
        <v>0</v>
      </c>
      <c r="DB34" s="12">
        <f t="shared" si="29"/>
        <v>2724</v>
      </c>
      <c r="DC34" s="12">
        <f t="shared" si="30"/>
        <v>2724</v>
      </c>
      <c r="DD34" s="12">
        <f t="shared" si="30"/>
        <v>0</v>
      </c>
      <c r="DE34" s="12">
        <f t="shared" si="31"/>
        <v>0</v>
      </c>
      <c r="DF34" s="12">
        <v>0</v>
      </c>
      <c r="DG34" s="12">
        <v>0</v>
      </c>
      <c r="DH34" s="12">
        <f t="shared" si="32"/>
        <v>2724</v>
      </c>
      <c r="DI34" s="12">
        <v>2724</v>
      </c>
      <c r="DJ34" s="12">
        <v>0</v>
      </c>
      <c r="DK34" s="12">
        <f t="shared" si="33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19">
        <f t="shared" si="41"/>
        <v>6718</v>
      </c>
      <c r="DR34" s="12">
        <v>2368</v>
      </c>
      <c r="DS34" s="12">
        <v>4350</v>
      </c>
      <c r="DT34" s="12">
        <f t="shared" si="42"/>
        <v>13528</v>
      </c>
      <c r="DU34" s="12">
        <v>12964</v>
      </c>
      <c r="DV34" s="12">
        <v>269</v>
      </c>
      <c r="DW34" s="12">
        <v>295</v>
      </c>
      <c r="DX34" s="12">
        <f t="shared" si="43"/>
        <v>3643</v>
      </c>
      <c r="DY34" s="12">
        <v>1778</v>
      </c>
      <c r="DZ34" s="12">
        <v>1865</v>
      </c>
      <c r="EA34" s="12">
        <f t="shared" si="44"/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f t="shared" si="0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1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2"/>
        <v>570</v>
      </c>
      <c r="Y35" s="12">
        <f t="shared" si="3"/>
        <v>570</v>
      </c>
      <c r="Z35" s="12">
        <v>570</v>
      </c>
      <c r="AA35" s="12">
        <v>0</v>
      </c>
      <c r="AB35" s="12">
        <f t="shared" si="4"/>
        <v>0</v>
      </c>
      <c r="AC35" s="12">
        <v>0</v>
      </c>
      <c r="AD35" s="12">
        <v>0</v>
      </c>
      <c r="AE35" s="12">
        <f t="shared" si="5"/>
        <v>538</v>
      </c>
      <c r="AF35" s="12">
        <v>538</v>
      </c>
      <c r="AG35" s="12">
        <v>0</v>
      </c>
      <c r="AH35" s="12"/>
      <c r="AI35" s="12"/>
      <c r="AJ35" s="12">
        <f t="shared" si="6"/>
        <v>0</v>
      </c>
      <c r="AK35" s="12">
        <v>0</v>
      </c>
      <c r="AL35" s="12">
        <v>0</v>
      </c>
      <c r="AM35" s="12">
        <f t="shared" si="7"/>
        <v>1916</v>
      </c>
      <c r="AN35" s="12">
        <v>1700</v>
      </c>
      <c r="AO35" s="12">
        <v>216</v>
      </c>
      <c r="AP35" s="12">
        <f t="shared" si="8"/>
        <v>462</v>
      </c>
      <c r="AQ35" s="12">
        <v>430</v>
      </c>
      <c r="AR35" s="12">
        <v>32</v>
      </c>
      <c r="AS35" s="12">
        <f t="shared" si="9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10"/>
        <v>0</v>
      </c>
      <c r="AZ35" s="12">
        <v>0</v>
      </c>
      <c r="BA35" s="12">
        <v>0</v>
      </c>
      <c r="BB35" s="12">
        <f t="shared" si="11"/>
        <v>0</v>
      </c>
      <c r="BC35" s="12">
        <v>0</v>
      </c>
      <c r="BD35" s="12">
        <v>0</v>
      </c>
      <c r="BE35" s="12">
        <f t="shared" si="12"/>
        <v>0</v>
      </c>
      <c r="BF35" s="12">
        <v>0</v>
      </c>
      <c r="BG35" s="12">
        <v>0</v>
      </c>
      <c r="BH35" s="12">
        <f t="shared" si="13"/>
        <v>0</v>
      </c>
      <c r="BI35" s="12">
        <v>0</v>
      </c>
      <c r="BJ35" s="12">
        <v>0</v>
      </c>
      <c r="BK35" s="12">
        <f t="shared" si="14"/>
        <v>484</v>
      </c>
      <c r="BL35" s="12">
        <v>484</v>
      </c>
      <c r="BM35" s="12">
        <v>0</v>
      </c>
      <c r="BN35" s="12">
        <f t="shared" si="15"/>
        <v>0</v>
      </c>
      <c r="BO35" s="12">
        <v>0</v>
      </c>
      <c r="BP35" s="12">
        <v>0</v>
      </c>
      <c r="BQ35" s="12">
        <f t="shared" si="16"/>
        <v>1196</v>
      </c>
      <c r="BR35" s="12">
        <f t="shared" si="17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8"/>
        <v>194</v>
      </c>
      <c r="BX35" s="12">
        <v>194</v>
      </c>
      <c r="BY35" s="12">
        <v>0</v>
      </c>
      <c r="BZ35" s="12">
        <f t="shared" si="19"/>
        <v>0</v>
      </c>
      <c r="CA35" s="12">
        <v>0</v>
      </c>
      <c r="CB35" s="12">
        <v>0</v>
      </c>
      <c r="CC35" s="12">
        <f t="shared" si="20"/>
        <v>632</v>
      </c>
      <c r="CD35" s="12">
        <v>561</v>
      </c>
      <c r="CE35" s="12">
        <v>71</v>
      </c>
      <c r="CF35" s="12">
        <f t="shared" si="21"/>
        <v>1820</v>
      </c>
      <c r="CG35" s="12">
        <v>1745</v>
      </c>
      <c r="CH35" s="12">
        <v>75</v>
      </c>
      <c r="CI35" s="12">
        <f t="shared" si="22"/>
        <v>1226</v>
      </c>
      <c r="CJ35" s="12">
        <v>1114</v>
      </c>
      <c r="CK35" s="12">
        <v>112</v>
      </c>
      <c r="CL35" s="12">
        <f t="shared" si="23"/>
        <v>0</v>
      </c>
      <c r="CM35" s="12">
        <v>0</v>
      </c>
      <c r="CN35" s="12">
        <v>0</v>
      </c>
      <c r="CO35" s="12">
        <f t="shared" si="24"/>
        <v>1086</v>
      </c>
      <c r="CP35" s="12">
        <v>871</v>
      </c>
      <c r="CQ35" s="12">
        <v>215</v>
      </c>
      <c r="CR35" s="12">
        <f t="shared" si="25"/>
        <v>420</v>
      </c>
      <c r="CS35" s="12">
        <v>420</v>
      </c>
      <c r="CT35" s="12">
        <v>0</v>
      </c>
      <c r="CU35" s="12">
        <f t="shared" si="26"/>
        <v>0</v>
      </c>
      <c r="CV35" s="12">
        <f t="shared" si="27"/>
        <v>0</v>
      </c>
      <c r="CW35" s="12">
        <v>0</v>
      </c>
      <c r="CX35" s="12">
        <v>0</v>
      </c>
      <c r="CY35" s="12">
        <f t="shared" si="28"/>
        <v>0</v>
      </c>
      <c r="CZ35" s="12">
        <v>0</v>
      </c>
      <c r="DA35" s="12">
        <v>0</v>
      </c>
      <c r="DB35" s="12">
        <f t="shared" si="29"/>
        <v>174</v>
      </c>
      <c r="DC35" s="12">
        <f t="shared" si="30"/>
        <v>174</v>
      </c>
      <c r="DD35" s="12">
        <f t="shared" si="30"/>
        <v>0</v>
      </c>
      <c r="DE35" s="12">
        <f t="shared" si="31"/>
        <v>30</v>
      </c>
      <c r="DF35" s="12">
        <v>30</v>
      </c>
      <c r="DG35" s="12">
        <v>0</v>
      </c>
      <c r="DH35" s="12">
        <f t="shared" si="32"/>
        <v>144</v>
      </c>
      <c r="DI35" s="12">
        <v>144</v>
      </c>
      <c r="DJ35" s="12">
        <v>0</v>
      </c>
      <c r="DK35" s="12">
        <f t="shared" si="33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19">
        <f t="shared" si="41"/>
        <v>2674</v>
      </c>
      <c r="DR35" s="12">
        <v>910</v>
      </c>
      <c r="DS35" s="12">
        <v>1764</v>
      </c>
      <c r="DT35" s="12">
        <f t="shared" si="42"/>
        <v>5096</v>
      </c>
      <c r="DU35" s="12">
        <v>4979</v>
      </c>
      <c r="DV35" s="12">
        <v>103</v>
      </c>
      <c r="DW35" s="12">
        <v>14</v>
      </c>
      <c r="DX35" s="12">
        <f t="shared" si="43"/>
        <v>1434</v>
      </c>
      <c r="DY35" s="12">
        <v>700</v>
      </c>
      <c r="DZ35" s="12">
        <v>734</v>
      </c>
      <c r="EA35" s="12">
        <f t="shared" si="44"/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f t="shared" si="0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1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2"/>
        <v>672</v>
      </c>
      <c r="Y36" s="12">
        <f t="shared" si="3"/>
        <v>672</v>
      </c>
      <c r="Z36" s="12">
        <v>472</v>
      </c>
      <c r="AA36" s="12">
        <v>200</v>
      </c>
      <c r="AB36" s="12">
        <f t="shared" si="4"/>
        <v>0</v>
      </c>
      <c r="AC36" s="12">
        <v>0</v>
      </c>
      <c r="AD36" s="12">
        <v>0</v>
      </c>
      <c r="AE36" s="12">
        <f t="shared" si="5"/>
        <v>1787</v>
      </c>
      <c r="AF36" s="12">
        <v>1638</v>
      </c>
      <c r="AG36" s="12">
        <v>149</v>
      </c>
      <c r="AH36" s="12"/>
      <c r="AI36" s="12"/>
      <c r="AJ36" s="12">
        <f t="shared" si="6"/>
        <v>0</v>
      </c>
      <c r="AK36" s="12">
        <v>0</v>
      </c>
      <c r="AL36" s="12">
        <v>0</v>
      </c>
      <c r="AM36" s="12">
        <f t="shared" si="7"/>
        <v>5136</v>
      </c>
      <c r="AN36" s="12">
        <v>4400</v>
      </c>
      <c r="AO36" s="12">
        <v>736</v>
      </c>
      <c r="AP36" s="12">
        <f t="shared" si="8"/>
        <v>1480</v>
      </c>
      <c r="AQ36" s="12">
        <v>1480</v>
      </c>
      <c r="AR36" s="12">
        <v>0</v>
      </c>
      <c r="AS36" s="12">
        <f t="shared" si="9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10"/>
        <v>0</v>
      </c>
      <c r="AZ36" s="12">
        <v>0</v>
      </c>
      <c r="BA36" s="12">
        <v>0</v>
      </c>
      <c r="BB36" s="12">
        <f t="shared" si="11"/>
        <v>0</v>
      </c>
      <c r="BC36" s="12">
        <v>0</v>
      </c>
      <c r="BD36" s="12">
        <v>0</v>
      </c>
      <c r="BE36" s="12">
        <f t="shared" si="12"/>
        <v>2508</v>
      </c>
      <c r="BF36" s="12">
        <v>2244</v>
      </c>
      <c r="BG36" s="12">
        <v>264</v>
      </c>
      <c r="BH36" s="12">
        <f t="shared" si="13"/>
        <v>0</v>
      </c>
      <c r="BI36" s="12">
        <v>0</v>
      </c>
      <c r="BJ36" s="12">
        <v>0</v>
      </c>
      <c r="BK36" s="12">
        <f t="shared" si="14"/>
        <v>1008</v>
      </c>
      <c r="BL36" s="12">
        <v>1008</v>
      </c>
      <c r="BM36" s="12">
        <v>0</v>
      </c>
      <c r="BN36" s="12">
        <f t="shared" si="15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8"/>
        <v>1575</v>
      </c>
      <c r="BX36" s="12">
        <v>1575</v>
      </c>
      <c r="BY36" s="12">
        <v>0</v>
      </c>
      <c r="BZ36" s="12">
        <f t="shared" si="19"/>
        <v>0</v>
      </c>
      <c r="CA36" s="12">
        <v>0</v>
      </c>
      <c r="CB36" s="12">
        <v>0</v>
      </c>
      <c r="CC36" s="12">
        <f t="shared" si="20"/>
        <v>7348</v>
      </c>
      <c r="CD36" s="12">
        <v>6644</v>
      </c>
      <c r="CE36" s="12">
        <v>704</v>
      </c>
      <c r="CF36" s="12">
        <f t="shared" si="21"/>
        <v>3162</v>
      </c>
      <c r="CG36" s="12">
        <v>3113</v>
      </c>
      <c r="CH36" s="12">
        <v>49</v>
      </c>
      <c r="CI36" s="12">
        <f t="shared" si="22"/>
        <v>1487</v>
      </c>
      <c r="CJ36" s="12">
        <v>1396</v>
      </c>
      <c r="CK36" s="12">
        <v>91</v>
      </c>
      <c r="CL36" s="12">
        <f t="shared" si="23"/>
        <v>0</v>
      </c>
      <c r="CM36" s="12">
        <v>0</v>
      </c>
      <c r="CN36" s="12">
        <v>0</v>
      </c>
      <c r="CO36" s="12">
        <f t="shared" si="24"/>
        <v>2054</v>
      </c>
      <c r="CP36" s="12">
        <v>1229</v>
      </c>
      <c r="CQ36" s="12">
        <v>825</v>
      </c>
      <c r="CR36" s="12">
        <f t="shared" si="25"/>
        <v>810</v>
      </c>
      <c r="CS36" s="12">
        <v>655</v>
      </c>
      <c r="CT36" s="12">
        <v>155</v>
      </c>
      <c r="CU36" s="12">
        <f t="shared" si="26"/>
        <v>0</v>
      </c>
      <c r="CV36" s="12">
        <f t="shared" si="27"/>
        <v>0</v>
      </c>
      <c r="CW36" s="12">
        <v>0</v>
      </c>
      <c r="CX36" s="12">
        <v>0</v>
      </c>
      <c r="CY36" s="12">
        <f t="shared" si="28"/>
        <v>0</v>
      </c>
      <c r="CZ36" s="12">
        <v>0</v>
      </c>
      <c r="DA36" s="12">
        <v>0</v>
      </c>
      <c r="DB36" s="12">
        <f t="shared" si="29"/>
        <v>9902</v>
      </c>
      <c r="DC36" s="12">
        <f t="shared" si="30"/>
        <v>8608</v>
      </c>
      <c r="DD36" s="12">
        <f t="shared" si="30"/>
        <v>1294</v>
      </c>
      <c r="DE36" s="12">
        <f t="shared" si="31"/>
        <v>2535</v>
      </c>
      <c r="DF36" s="12">
        <v>2535</v>
      </c>
      <c r="DG36" s="12">
        <v>0</v>
      </c>
      <c r="DH36" s="12">
        <f t="shared" si="32"/>
        <v>1823</v>
      </c>
      <c r="DI36" s="12">
        <v>1033</v>
      </c>
      <c r="DJ36" s="12">
        <v>790</v>
      </c>
      <c r="DK36" s="12">
        <f t="shared" si="33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19">
        <f t="shared" si="41"/>
        <v>11320</v>
      </c>
      <c r="DR36" s="12">
        <v>3524</v>
      </c>
      <c r="DS36" s="12">
        <v>7796</v>
      </c>
      <c r="DT36" s="12">
        <f t="shared" si="42"/>
        <v>19808</v>
      </c>
      <c r="DU36" s="12">
        <v>19293</v>
      </c>
      <c r="DV36" s="12">
        <v>340</v>
      </c>
      <c r="DW36" s="12">
        <v>175</v>
      </c>
      <c r="DX36" s="12">
        <f t="shared" si="43"/>
        <v>6143</v>
      </c>
      <c r="DY36" s="12">
        <v>2998</v>
      </c>
      <c r="DZ36" s="12">
        <v>3145</v>
      </c>
      <c r="EA36" s="12">
        <f t="shared" si="44"/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f t="shared" si="0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1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2"/>
        <v>286</v>
      </c>
      <c r="Y37" s="12">
        <f t="shared" si="3"/>
        <v>286</v>
      </c>
      <c r="Z37" s="12">
        <v>286</v>
      </c>
      <c r="AA37" s="12">
        <v>0</v>
      </c>
      <c r="AB37" s="12">
        <f t="shared" si="4"/>
        <v>0</v>
      </c>
      <c r="AC37" s="12">
        <v>0</v>
      </c>
      <c r="AD37" s="12">
        <v>0</v>
      </c>
      <c r="AE37" s="12">
        <f t="shared" si="5"/>
        <v>836</v>
      </c>
      <c r="AF37" s="12">
        <v>614</v>
      </c>
      <c r="AG37" s="12">
        <v>222</v>
      </c>
      <c r="AH37" s="12"/>
      <c r="AI37" s="12"/>
      <c r="AJ37" s="12">
        <f t="shared" si="6"/>
        <v>0</v>
      </c>
      <c r="AK37" s="12">
        <v>0</v>
      </c>
      <c r="AL37" s="12">
        <v>0</v>
      </c>
      <c r="AM37" s="12">
        <f t="shared" si="7"/>
        <v>1388</v>
      </c>
      <c r="AN37" s="12">
        <v>853</v>
      </c>
      <c r="AO37" s="12">
        <v>535</v>
      </c>
      <c r="AP37" s="12">
        <f t="shared" si="8"/>
        <v>214</v>
      </c>
      <c r="AQ37" s="12">
        <v>214</v>
      </c>
      <c r="AR37" s="12">
        <v>0</v>
      </c>
      <c r="AS37" s="12">
        <f t="shared" si="9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10"/>
        <v>0</v>
      </c>
      <c r="AZ37" s="12">
        <v>0</v>
      </c>
      <c r="BA37" s="12">
        <v>0</v>
      </c>
      <c r="BB37" s="12">
        <f t="shared" si="11"/>
        <v>0</v>
      </c>
      <c r="BC37" s="12">
        <v>0</v>
      </c>
      <c r="BD37" s="12">
        <v>0</v>
      </c>
      <c r="BE37" s="12">
        <f t="shared" si="12"/>
        <v>350</v>
      </c>
      <c r="BF37" s="12">
        <v>350</v>
      </c>
      <c r="BG37" s="12">
        <v>0</v>
      </c>
      <c r="BH37" s="12">
        <f t="shared" si="13"/>
        <v>0</v>
      </c>
      <c r="BI37" s="12">
        <v>0</v>
      </c>
      <c r="BJ37" s="12">
        <v>0</v>
      </c>
      <c r="BK37" s="12">
        <f t="shared" si="14"/>
        <v>1010</v>
      </c>
      <c r="BL37" s="12">
        <v>1010</v>
      </c>
      <c r="BM37" s="12">
        <v>0</v>
      </c>
      <c r="BN37" s="12">
        <f t="shared" si="15"/>
        <v>668</v>
      </c>
      <c r="BO37" s="12">
        <v>668</v>
      </c>
      <c r="BP37" s="12">
        <v>0</v>
      </c>
      <c r="BQ37" s="12">
        <f t="shared" si="16"/>
        <v>4560</v>
      </c>
      <c r="BR37" s="12">
        <f t="shared" si="17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8"/>
        <v>0</v>
      </c>
      <c r="BX37" s="12">
        <v>0</v>
      </c>
      <c r="BY37" s="12">
        <v>0</v>
      </c>
      <c r="BZ37" s="12">
        <f t="shared" si="19"/>
        <v>0</v>
      </c>
      <c r="CA37" s="12">
        <v>0</v>
      </c>
      <c r="CB37" s="12">
        <v>0</v>
      </c>
      <c r="CC37" s="12">
        <f t="shared" si="20"/>
        <v>560</v>
      </c>
      <c r="CD37" s="12">
        <v>560</v>
      </c>
      <c r="CE37" s="12">
        <v>0</v>
      </c>
      <c r="CF37" s="12">
        <f t="shared" si="21"/>
        <v>4032</v>
      </c>
      <c r="CG37" s="12">
        <v>3564</v>
      </c>
      <c r="CH37" s="12">
        <v>468</v>
      </c>
      <c r="CI37" s="12">
        <f t="shared" si="22"/>
        <v>970</v>
      </c>
      <c r="CJ37" s="12">
        <v>470</v>
      </c>
      <c r="CK37" s="12">
        <v>500</v>
      </c>
      <c r="CL37" s="12">
        <f t="shared" si="23"/>
        <v>0</v>
      </c>
      <c r="CM37" s="12">
        <v>0</v>
      </c>
      <c r="CN37" s="12">
        <v>0</v>
      </c>
      <c r="CO37" s="12">
        <f t="shared" si="24"/>
        <v>910</v>
      </c>
      <c r="CP37" s="12">
        <v>500</v>
      </c>
      <c r="CQ37" s="12">
        <v>410</v>
      </c>
      <c r="CR37" s="12">
        <f t="shared" si="25"/>
        <v>1887</v>
      </c>
      <c r="CS37" s="12">
        <v>839</v>
      </c>
      <c r="CT37" s="12">
        <v>1048</v>
      </c>
      <c r="CU37" s="12">
        <f t="shared" si="26"/>
        <v>0</v>
      </c>
      <c r="CV37" s="12">
        <f t="shared" si="27"/>
        <v>0</v>
      </c>
      <c r="CW37" s="12">
        <v>0</v>
      </c>
      <c r="CX37" s="12">
        <v>0</v>
      </c>
      <c r="CY37" s="12">
        <f t="shared" si="28"/>
        <v>0</v>
      </c>
      <c r="CZ37" s="12">
        <v>0</v>
      </c>
      <c r="DA37" s="12">
        <v>0</v>
      </c>
      <c r="DB37" s="12">
        <f t="shared" si="29"/>
        <v>2670</v>
      </c>
      <c r="DC37" s="12">
        <f t="shared" si="30"/>
        <v>2000</v>
      </c>
      <c r="DD37" s="12">
        <f t="shared" si="30"/>
        <v>670</v>
      </c>
      <c r="DE37" s="12">
        <f t="shared" si="31"/>
        <v>0</v>
      </c>
      <c r="DF37" s="12">
        <v>0</v>
      </c>
      <c r="DG37" s="12">
        <v>0</v>
      </c>
      <c r="DH37" s="12">
        <f t="shared" si="32"/>
        <v>1970</v>
      </c>
      <c r="DI37" s="12">
        <v>1300</v>
      </c>
      <c r="DJ37" s="12">
        <v>670</v>
      </c>
      <c r="DK37" s="12">
        <f t="shared" si="33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19">
        <f t="shared" si="41"/>
        <v>3559</v>
      </c>
      <c r="DR37" s="12">
        <v>1003</v>
      </c>
      <c r="DS37" s="12">
        <v>2556</v>
      </c>
      <c r="DT37" s="12">
        <f t="shared" si="42"/>
        <v>5719</v>
      </c>
      <c r="DU37" s="12">
        <v>5492</v>
      </c>
      <c r="DV37" s="12">
        <v>114</v>
      </c>
      <c r="DW37" s="12">
        <v>113</v>
      </c>
      <c r="DX37" s="12">
        <f t="shared" si="43"/>
        <v>1805</v>
      </c>
      <c r="DY37" s="12">
        <v>881</v>
      </c>
      <c r="DZ37" s="12">
        <v>924</v>
      </c>
      <c r="EA37" s="12">
        <f t="shared" si="44"/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f t="shared" si="0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1"/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2"/>
        <v>0</v>
      </c>
      <c r="Y38" s="12">
        <f t="shared" si="3"/>
        <v>0</v>
      </c>
      <c r="Z38" s="12">
        <v>0</v>
      </c>
      <c r="AA38" s="12">
        <v>0</v>
      </c>
      <c r="AB38" s="12">
        <f t="shared" si="4"/>
        <v>0</v>
      </c>
      <c r="AC38" s="12">
        <v>0</v>
      </c>
      <c r="AD38" s="12">
        <v>0</v>
      </c>
      <c r="AE38" s="12">
        <f t="shared" si="5"/>
        <v>0</v>
      </c>
      <c r="AF38" s="12">
        <v>0</v>
      </c>
      <c r="AG38" s="12">
        <v>0</v>
      </c>
      <c r="AH38" s="12"/>
      <c r="AI38" s="12"/>
      <c r="AJ38" s="12">
        <f t="shared" si="6"/>
        <v>0</v>
      </c>
      <c r="AK38" s="12">
        <v>0</v>
      </c>
      <c r="AL38" s="12">
        <v>0</v>
      </c>
      <c r="AM38" s="12">
        <f t="shared" si="7"/>
        <v>852</v>
      </c>
      <c r="AN38" s="12">
        <v>656</v>
      </c>
      <c r="AO38" s="12">
        <v>196</v>
      </c>
      <c r="AP38" s="12">
        <f t="shared" si="8"/>
        <v>0</v>
      </c>
      <c r="AQ38" s="12">
        <v>0</v>
      </c>
      <c r="AR38" s="12">
        <v>0</v>
      </c>
      <c r="AS38" s="12">
        <f t="shared" si="9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10"/>
        <v>0</v>
      </c>
      <c r="AZ38" s="12">
        <v>0</v>
      </c>
      <c r="BA38" s="12">
        <v>0</v>
      </c>
      <c r="BB38" s="12">
        <f t="shared" si="11"/>
        <v>0</v>
      </c>
      <c r="BC38" s="12">
        <v>0</v>
      </c>
      <c r="BD38" s="12">
        <v>0</v>
      </c>
      <c r="BE38" s="12">
        <f t="shared" si="12"/>
        <v>0</v>
      </c>
      <c r="BF38" s="12">
        <v>0</v>
      </c>
      <c r="BG38" s="12">
        <v>0</v>
      </c>
      <c r="BH38" s="12">
        <f t="shared" si="13"/>
        <v>0</v>
      </c>
      <c r="BI38" s="12">
        <v>0</v>
      </c>
      <c r="BJ38" s="12">
        <v>0</v>
      </c>
      <c r="BK38" s="12">
        <f t="shared" si="14"/>
        <v>198</v>
      </c>
      <c r="BL38" s="12">
        <v>198</v>
      </c>
      <c r="BM38" s="12">
        <v>0</v>
      </c>
      <c r="BN38" s="12">
        <f t="shared" si="15"/>
        <v>0</v>
      </c>
      <c r="BO38" s="12">
        <v>0</v>
      </c>
      <c r="BP38" s="12">
        <v>0</v>
      </c>
      <c r="BQ38" s="12">
        <f t="shared" si="16"/>
        <v>1948</v>
      </c>
      <c r="BR38" s="12">
        <f t="shared" si="17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8"/>
        <v>0</v>
      </c>
      <c r="BX38" s="12">
        <v>0</v>
      </c>
      <c r="BY38" s="12">
        <v>0</v>
      </c>
      <c r="BZ38" s="12">
        <f t="shared" si="19"/>
        <v>0</v>
      </c>
      <c r="CA38" s="12">
        <v>0</v>
      </c>
      <c r="CB38" s="12">
        <v>0</v>
      </c>
      <c r="CC38" s="12">
        <f t="shared" si="20"/>
        <v>605</v>
      </c>
      <c r="CD38" s="12">
        <v>605</v>
      </c>
      <c r="CE38" s="12">
        <v>0</v>
      </c>
      <c r="CF38" s="12">
        <f t="shared" si="21"/>
        <v>1616</v>
      </c>
      <c r="CG38" s="12">
        <v>1508</v>
      </c>
      <c r="CH38" s="12">
        <v>108</v>
      </c>
      <c r="CI38" s="12">
        <f t="shared" si="22"/>
        <v>0</v>
      </c>
      <c r="CJ38" s="12">
        <v>0</v>
      </c>
      <c r="CK38" s="12">
        <v>0</v>
      </c>
      <c r="CL38" s="12">
        <f t="shared" si="23"/>
        <v>0</v>
      </c>
      <c r="CM38" s="12">
        <v>0</v>
      </c>
      <c r="CN38" s="12">
        <v>0</v>
      </c>
      <c r="CO38" s="12">
        <f t="shared" si="24"/>
        <v>1002</v>
      </c>
      <c r="CP38" s="12">
        <v>890</v>
      </c>
      <c r="CQ38" s="12">
        <v>112</v>
      </c>
      <c r="CR38" s="12">
        <f t="shared" si="25"/>
        <v>320</v>
      </c>
      <c r="CS38" s="12">
        <v>308</v>
      </c>
      <c r="CT38" s="12">
        <v>12</v>
      </c>
      <c r="CU38" s="12">
        <f t="shared" si="26"/>
        <v>0</v>
      </c>
      <c r="CV38" s="12">
        <f t="shared" si="27"/>
        <v>0</v>
      </c>
      <c r="CW38" s="12">
        <v>0</v>
      </c>
      <c r="CX38" s="12">
        <v>0</v>
      </c>
      <c r="CY38" s="12">
        <f t="shared" si="28"/>
        <v>0</v>
      </c>
      <c r="CZ38" s="12">
        <v>0</v>
      </c>
      <c r="DA38" s="12">
        <v>0</v>
      </c>
      <c r="DB38" s="12">
        <f t="shared" si="29"/>
        <v>3130</v>
      </c>
      <c r="DC38" s="12">
        <f t="shared" si="30"/>
        <v>3130</v>
      </c>
      <c r="DD38" s="12">
        <f t="shared" si="30"/>
        <v>0</v>
      </c>
      <c r="DE38" s="12">
        <f t="shared" si="31"/>
        <v>990</v>
      </c>
      <c r="DF38" s="12">
        <v>990</v>
      </c>
      <c r="DG38" s="12">
        <v>0</v>
      </c>
      <c r="DH38" s="12">
        <f t="shared" si="32"/>
        <v>2140</v>
      </c>
      <c r="DI38" s="12">
        <v>2140</v>
      </c>
      <c r="DJ38" s="12">
        <v>0</v>
      </c>
      <c r="DK38" s="12">
        <f t="shared" si="33"/>
        <v>0</v>
      </c>
      <c r="DL38" s="12">
        <v>0</v>
      </c>
      <c r="DM38" s="18"/>
      <c r="DN38" s="20">
        <f t="shared" si="34"/>
        <v>26396</v>
      </c>
      <c r="DO38" s="12">
        <f t="shared" si="35"/>
        <v>18436</v>
      </c>
      <c r="DP38" s="21">
        <f t="shared" si="36"/>
        <v>7960</v>
      </c>
      <c r="DQ38" s="19">
        <f t="shared" si="41"/>
        <v>2413</v>
      </c>
      <c r="DR38" s="12">
        <v>844</v>
      </c>
      <c r="DS38" s="12">
        <v>1569</v>
      </c>
      <c r="DT38" s="12">
        <f t="shared" si="42"/>
        <v>4744</v>
      </c>
      <c r="DU38" s="12">
        <v>4622</v>
      </c>
      <c r="DV38" s="12">
        <v>96</v>
      </c>
      <c r="DW38" s="12">
        <v>26</v>
      </c>
      <c r="DX38" s="12">
        <f t="shared" si="43"/>
        <v>1305</v>
      </c>
      <c r="DY38" s="12">
        <v>637</v>
      </c>
      <c r="DZ38" s="12">
        <v>668</v>
      </c>
      <c r="EA38" s="12">
        <f t="shared" si="44"/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f t="shared" si="0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1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2"/>
        <v>374</v>
      </c>
      <c r="Y39" s="12">
        <f t="shared" si="3"/>
        <v>374</v>
      </c>
      <c r="Z39" s="12">
        <v>374</v>
      </c>
      <c r="AA39" s="12">
        <v>0</v>
      </c>
      <c r="AB39" s="12">
        <f t="shared" si="4"/>
        <v>0</v>
      </c>
      <c r="AC39" s="12">
        <v>0</v>
      </c>
      <c r="AD39" s="12">
        <v>0</v>
      </c>
      <c r="AE39" s="12">
        <f t="shared" si="5"/>
        <v>0</v>
      </c>
      <c r="AF39" s="12">
        <v>0</v>
      </c>
      <c r="AG39" s="12">
        <v>0</v>
      </c>
      <c r="AH39" s="12"/>
      <c r="AI39" s="12"/>
      <c r="AJ39" s="12">
        <f t="shared" si="6"/>
        <v>0</v>
      </c>
      <c r="AK39" s="12">
        <v>0</v>
      </c>
      <c r="AL39" s="12">
        <v>0</v>
      </c>
      <c r="AM39" s="12">
        <f t="shared" si="7"/>
        <v>3110</v>
      </c>
      <c r="AN39" s="12">
        <v>810</v>
      </c>
      <c r="AO39" s="12">
        <v>2300</v>
      </c>
      <c r="AP39" s="12">
        <f t="shared" si="8"/>
        <v>485</v>
      </c>
      <c r="AQ39" s="12">
        <v>262</v>
      </c>
      <c r="AR39" s="12">
        <v>223</v>
      </c>
      <c r="AS39" s="12">
        <f t="shared" si="9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10"/>
        <v>0</v>
      </c>
      <c r="AZ39" s="12">
        <v>0</v>
      </c>
      <c r="BA39" s="12">
        <v>0</v>
      </c>
      <c r="BB39" s="12">
        <f t="shared" si="11"/>
        <v>0</v>
      </c>
      <c r="BC39" s="12">
        <v>0</v>
      </c>
      <c r="BD39" s="12">
        <v>0</v>
      </c>
      <c r="BE39" s="12">
        <f t="shared" si="12"/>
        <v>0</v>
      </c>
      <c r="BF39" s="12">
        <v>0</v>
      </c>
      <c r="BG39" s="12">
        <v>0</v>
      </c>
      <c r="BH39" s="12">
        <f t="shared" si="13"/>
        <v>0</v>
      </c>
      <c r="BI39" s="12">
        <v>0</v>
      </c>
      <c r="BJ39" s="12">
        <v>0</v>
      </c>
      <c r="BK39" s="12">
        <f t="shared" si="14"/>
        <v>476</v>
      </c>
      <c r="BL39" s="12">
        <v>476</v>
      </c>
      <c r="BM39" s="12">
        <v>0</v>
      </c>
      <c r="BN39" s="12">
        <f t="shared" si="15"/>
        <v>400</v>
      </c>
      <c r="BO39" s="12">
        <v>400</v>
      </c>
      <c r="BP39" s="12">
        <v>0</v>
      </c>
      <c r="BQ39" s="12">
        <f t="shared" si="16"/>
        <v>4474</v>
      </c>
      <c r="BR39" s="12">
        <f t="shared" si="17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8"/>
        <v>600</v>
      </c>
      <c r="BX39" s="12">
        <v>600</v>
      </c>
      <c r="BY39" s="12">
        <v>0</v>
      </c>
      <c r="BZ39" s="12">
        <f t="shared" si="19"/>
        <v>0</v>
      </c>
      <c r="CA39" s="12">
        <v>0</v>
      </c>
      <c r="CB39" s="12">
        <v>0</v>
      </c>
      <c r="CC39" s="12">
        <f t="shared" si="20"/>
        <v>2716</v>
      </c>
      <c r="CD39" s="12">
        <v>1710</v>
      </c>
      <c r="CE39" s="12">
        <v>1006</v>
      </c>
      <c r="CF39" s="12">
        <f t="shared" si="21"/>
        <v>4963</v>
      </c>
      <c r="CG39" s="12">
        <v>4214</v>
      </c>
      <c r="CH39" s="12">
        <v>749</v>
      </c>
      <c r="CI39" s="12">
        <f t="shared" si="22"/>
        <v>2353</v>
      </c>
      <c r="CJ39" s="12">
        <v>748</v>
      </c>
      <c r="CK39" s="12">
        <v>1605</v>
      </c>
      <c r="CL39" s="12">
        <f t="shared" si="23"/>
        <v>0</v>
      </c>
      <c r="CM39" s="12">
        <v>0</v>
      </c>
      <c r="CN39" s="12">
        <v>0</v>
      </c>
      <c r="CO39" s="12">
        <f t="shared" si="24"/>
        <v>3416</v>
      </c>
      <c r="CP39" s="12">
        <v>1276</v>
      </c>
      <c r="CQ39" s="12">
        <v>2140</v>
      </c>
      <c r="CR39" s="12">
        <f t="shared" si="25"/>
        <v>1260</v>
      </c>
      <c r="CS39" s="12">
        <v>1000</v>
      </c>
      <c r="CT39" s="12">
        <v>260</v>
      </c>
      <c r="CU39" s="12">
        <f t="shared" si="26"/>
        <v>0</v>
      </c>
      <c r="CV39" s="12">
        <f t="shared" si="27"/>
        <v>0</v>
      </c>
      <c r="CW39" s="12">
        <v>0</v>
      </c>
      <c r="CX39" s="12">
        <v>0</v>
      </c>
      <c r="CY39" s="12">
        <f t="shared" si="28"/>
        <v>0</v>
      </c>
      <c r="CZ39" s="12">
        <v>0</v>
      </c>
      <c r="DA39" s="12">
        <v>0</v>
      </c>
      <c r="DB39" s="12">
        <f t="shared" si="29"/>
        <v>7084</v>
      </c>
      <c r="DC39" s="12">
        <f t="shared" si="30"/>
        <v>6674</v>
      </c>
      <c r="DD39" s="12">
        <f t="shared" si="30"/>
        <v>410</v>
      </c>
      <c r="DE39" s="12">
        <f t="shared" si="31"/>
        <v>384</v>
      </c>
      <c r="DF39" s="12">
        <v>374</v>
      </c>
      <c r="DG39" s="12">
        <v>10</v>
      </c>
      <c r="DH39" s="12">
        <f t="shared" si="32"/>
        <v>6700</v>
      </c>
      <c r="DI39" s="12">
        <v>6300</v>
      </c>
      <c r="DJ39" s="12">
        <v>400</v>
      </c>
      <c r="DK39" s="12">
        <f t="shared" si="33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19">
        <f t="shared" si="41"/>
        <v>9395</v>
      </c>
      <c r="DR39" s="12">
        <v>2595</v>
      </c>
      <c r="DS39" s="12">
        <v>6800</v>
      </c>
      <c r="DT39" s="12">
        <f t="shared" si="42"/>
        <v>14552</v>
      </c>
      <c r="DU39" s="12">
        <v>14207</v>
      </c>
      <c r="DV39" s="12">
        <v>294</v>
      </c>
      <c r="DW39" s="12">
        <v>51</v>
      </c>
      <c r="DX39" s="12">
        <f t="shared" si="43"/>
        <v>4430</v>
      </c>
      <c r="DY39" s="12">
        <v>2162</v>
      </c>
      <c r="DZ39" s="12">
        <v>2268</v>
      </c>
      <c r="EA39" s="12">
        <f t="shared" si="44"/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f t="shared" si="0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1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2"/>
        <v>1114</v>
      </c>
      <c r="Y40" s="12">
        <f t="shared" si="3"/>
        <v>1114</v>
      </c>
      <c r="Z40" s="12">
        <v>1114</v>
      </c>
      <c r="AA40" s="12">
        <v>0</v>
      </c>
      <c r="AB40" s="12">
        <f t="shared" si="4"/>
        <v>0</v>
      </c>
      <c r="AC40" s="12">
        <v>0</v>
      </c>
      <c r="AD40" s="12">
        <v>0</v>
      </c>
      <c r="AE40" s="12">
        <f t="shared" si="5"/>
        <v>224</v>
      </c>
      <c r="AF40" s="12">
        <v>224</v>
      </c>
      <c r="AG40" s="12">
        <v>0</v>
      </c>
      <c r="AH40" s="12"/>
      <c r="AI40" s="12"/>
      <c r="AJ40" s="12">
        <f t="shared" si="6"/>
        <v>0</v>
      </c>
      <c r="AK40" s="12">
        <v>0</v>
      </c>
      <c r="AL40" s="12">
        <v>0</v>
      </c>
      <c r="AM40" s="12">
        <f t="shared" si="7"/>
        <v>2090</v>
      </c>
      <c r="AN40" s="12">
        <v>1940</v>
      </c>
      <c r="AO40" s="12">
        <v>150</v>
      </c>
      <c r="AP40" s="12">
        <f t="shared" si="8"/>
        <v>592</v>
      </c>
      <c r="AQ40" s="12">
        <v>592</v>
      </c>
      <c r="AR40" s="12">
        <v>0</v>
      </c>
      <c r="AS40" s="12">
        <f t="shared" si="9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10"/>
        <v>0</v>
      </c>
      <c r="AZ40" s="12">
        <v>0</v>
      </c>
      <c r="BA40" s="12">
        <v>0</v>
      </c>
      <c r="BB40" s="12">
        <f t="shared" si="11"/>
        <v>0</v>
      </c>
      <c r="BC40" s="12">
        <v>0</v>
      </c>
      <c r="BD40" s="12">
        <v>0</v>
      </c>
      <c r="BE40" s="12">
        <f t="shared" si="12"/>
        <v>447</v>
      </c>
      <c r="BF40" s="12">
        <v>340</v>
      </c>
      <c r="BG40" s="12">
        <v>107</v>
      </c>
      <c r="BH40" s="12">
        <f t="shared" si="13"/>
        <v>0</v>
      </c>
      <c r="BI40" s="12">
        <v>0</v>
      </c>
      <c r="BJ40" s="12">
        <v>0</v>
      </c>
      <c r="BK40" s="12">
        <f t="shared" si="14"/>
        <v>1430</v>
      </c>
      <c r="BL40" s="12">
        <v>1430</v>
      </c>
      <c r="BM40" s="12">
        <v>0</v>
      </c>
      <c r="BN40" s="12">
        <f t="shared" si="15"/>
        <v>0</v>
      </c>
      <c r="BO40" s="12">
        <v>0</v>
      </c>
      <c r="BP40" s="12">
        <v>0</v>
      </c>
      <c r="BQ40" s="12">
        <f t="shared" si="16"/>
        <v>1485</v>
      </c>
      <c r="BR40" s="12">
        <f t="shared" si="17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8"/>
        <v>0</v>
      </c>
      <c r="BX40" s="12">
        <v>0</v>
      </c>
      <c r="BY40" s="12">
        <v>0</v>
      </c>
      <c r="BZ40" s="12">
        <f t="shared" si="19"/>
        <v>0</v>
      </c>
      <c r="CA40" s="12">
        <v>0</v>
      </c>
      <c r="CB40" s="12">
        <v>0</v>
      </c>
      <c r="CC40" s="12">
        <f t="shared" si="20"/>
        <v>0</v>
      </c>
      <c r="CD40" s="12">
        <v>0</v>
      </c>
      <c r="CE40" s="12">
        <v>0</v>
      </c>
      <c r="CF40" s="12">
        <f t="shared" si="21"/>
        <v>2580</v>
      </c>
      <c r="CG40" s="12">
        <v>2525</v>
      </c>
      <c r="CH40" s="12">
        <v>55</v>
      </c>
      <c r="CI40" s="12">
        <f t="shared" si="22"/>
        <v>1250</v>
      </c>
      <c r="CJ40" s="12">
        <v>732</v>
      </c>
      <c r="CK40" s="12">
        <v>518</v>
      </c>
      <c r="CL40" s="12">
        <f t="shared" si="23"/>
        <v>0</v>
      </c>
      <c r="CM40" s="12">
        <v>0</v>
      </c>
      <c r="CN40" s="12">
        <v>0</v>
      </c>
      <c r="CO40" s="12">
        <f t="shared" si="24"/>
        <v>1732</v>
      </c>
      <c r="CP40" s="12">
        <v>1538</v>
      </c>
      <c r="CQ40" s="12">
        <v>194</v>
      </c>
      <c r="CR40" s="12">
        <f t="shared" si="25"/>
        <v>922</v>
      </c>
      <c r="CS40" s="12">
        <v>922</v>
      </c>
      <c r="CT40" s="12">
        <v>0</v>
      </c>
      <c r="CU40" s="12">
        <f t="shared" si="26"/>
        <v>0</v>
      </c>
      <c r="CV40" s="12">
        <f t="shared" si="27"/>
        <v>0</v>
      </c>
      <c r="CW40" s="12">
        <v>0</v>
      </c>
      <c r="CX40" s="12">
        <v>0</v>
      </c>
      <c r="CY40" s="12">
        <f t="shared" si="28"/>
        <v>0</v>
      </c>
      <c r="CZ40" s="12">
        <v>0</v>
      </c>
      <c r="DA40" s="12">
        <v>0</v>
      </c>
      <c r="DB40" s="12">
        <f t="shared" si="29"/>
        <v>4192</v>
      </c>
      <c r="DC40" s="12">
        <f t="shared" si="30"/>
        <v>4192</v>
      </c>
      <c r="DD40" s="12">
        <f t="shared" si="30"/>
        <v>0</v>
      </c>
      <c r="DE40" s="12">
        <f t="shared" si="31"/>
        <v>490</v>
      </c>
      <c r="DF40" s="12">
        <v>490</v>
      </c>
      <c r="DG40" s="12">
        <v>0</v>
      </c>
      <c r="DH40" s="12">
        <f t="shared" si="32"/>
        <v>3702</v>
      </c>
      <c r="DI40" s="12">
        <v>3702</v>
      </c>
      <c r="DJ40" s="12">
        <v>0</v>
      </c>
      <c r="DK40" s="12">
        <f t="shared" si="33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19">
        <f t="shared" si="41"/>
        <v>3356</v>
      </c>
      <c r="DR40" s="12">
        <v>1139</v>
      </c>
      <c r="DS40" s="12">
        <v>2217</v>
      </c>
      <c r="DT40" s="12">
        <f t="shared" si="42"/>
        <v>6379</v>
      </c>
      <c r="DU40" s="12">
        <v>6236</v>
      </c>
      <c r="DV40" s="12">
        <v>129</v>
      </c>
      <c r="DW40" s="12">
        <v>14</v>
      </c>
      <c r="DX40" s="12">
        <f t="shared" si="43"/>
        <v>1744</v>
      </c>
      <c r="DY40" s="12">
        <v>851</v>
      </c>
      <c r="DZ40" s="12">
        <v>893</v>
      </c>
      <c r="EA40" s="12">
        <f t="shared" si="44"/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f t="shared" si="0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1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2"/>
        <v>1000</v>
      </c>
      <c r="Y41" s="12">
        <f t="shared" si="3"/>
        <v>1000</v>
      </c>
      <c r="Z41" s="12">
        <v>1000</v>
      </c>
      <c r="AA41" s="12">
        <v>0</v>
      </c>
      <c r="AB41" s="12">
        <f t="shared" si="4"/>
        <v>0</v>
      </c>
      <c r="AC41" s="12">
        <v>0</v>
      </c>
      <c r="AD41" s="12">
        <v>0</v>
      </c>
      <c r="AE41" s="12">
        <f t="shared" si="5"/>
        <v>2402</v>
      </c>
      <c r="AF41" s="12">
        <v>2402</v>
      </c>
      <c r="AG41" s="12">
        <v>0</v>
      </c>
      <c r="AH41" s="12"/>
      <c r="AI41" s="12"/>
      <c r="AJ41" s="12">
        <f t="shared" si="6"/>
        <v>0</v>
      </c>
      <c r="AK41" s="12">
        <v>0</v>
      </c>
      <c r="AL41" s="12">
        <v>0</v>
      </c>
      <c r="AM41" s="12">
        <f t="shared" si="7"/>
        <v>2000</v>
      </c>
      <c r="AN41" s="12">
        <v>1500</v>
      </c>
      <c r="AO41" s="12">
        <v>500</v>
      </c>
      <c r="AP41" s="12">
        <f t="shared" si="8"/>
        <v>345</v>
      </c>
      <c r="AQ41" s="12">
        <v>345</v>
      </c>
      <c r="AR41" s="12">
        <v>0</v>
      </c>
      <c r="AS41" s="12">
        <f t="shared" si="9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10"/>
        <v>0</v>
      </c>
      <c r="AZ41" s="12">
        <v>0</v>
      </c>
      <c r="BA41" s="12">
        <v>0</v>
      </c>
      <c r="BB41" s="12">
        <f t="shared" si="11"/>
        <v>0</v>
      </c>
      <c r="BC41" s="12">
        <v>0</v>
      </c>
      <c r="BD41" s="12">
        <v>0</v>
      </c>
      <c r="BE41" s="12">
        <f t="shared" si="12"/>
        <v>805</v>
      </c>
      <c r="BF41" s="12">
        <v>478</v>
      </c>
      <c r="BG41" s="12">
        <v>327</v>
      </c>
      <c r="BH41" s="12">
        <f t="shared" si="13"/>
        <v>0</v>
      </c>
      <c r="BI41" s="12">
        <v>0</v>
      </c>
      <c r="BJ41" s="12">
        <v>0</v>
      </c>
      <c r="BK41" s="12">
        <f t="shared" si="14"/>
        <v>1000</v>
      </c>
      <c r="BL41" s="12">
        <v>1000</v>
      </c>
      <c r="BM41" s="12">
        <v>0</v>
      </c>
      <c r="BN41" s="12">
        <f t="shared" si="15"/>
        <v>1000</v>
      </c>
      <c r="BO41" s="12">
        <v>1000</v>
      </c>
      <c r="BP41" s="12">
        <v>0</v>
      </c>
      <c r="BQ41" s="12">
        <f t="shared" si="16"/>
        <v>5855</v>
      </c>
      <c r="BR41" s="12">
        <f t="shared" si="17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8"/>
        <v>0</v>
      </c>
      <c r="BX41" s="12">
        <v>0</v>
      </c>
      <c r="BY41" s="12">
        <v>0</v>
      </c>
      <c r="BZ41" s="12">
        <f t="shared" si="19"/>
        <v>0</v>
      </c>
      <c r="CA41" s="12">
        <v>0</v>
      </c>
      <c r="CB41" s="12">
        <v>0</v>
      </c>
      <c r="CC41" s="12">
        <f t="shared" si="20"/>
        <v>2938</v>
      </c>
      <c r="CD41" s="12">
        <v>2938</v>
      </c>
      <c r="CE41" s="12">
        <v>0</v>
      </c>
      <c r="CF41" s="12">
        <f t="shared" si="21"/>
        <v>6942</v>
      </c>
      <c r="CG41" s="12">
        <v>6724</v>
      </c>
      <c r="CH41" s="12">
        <v>218</v>
      </c>
      <c r="CI41" s="12">
        <f t="shared" si="22"/>
        <v>1200</v>
      </c>
      <c r="CJ41" s="12">
        <v>500</v>
      </c>
      <c r="CK41" s="12">
        <v>700</v>
      </c>
      <c r="CL41" s="12">
        <f t="shared" si="23"/>
        <v>0</v>
      </c>
      <c r="CM41" s="12">
        <v>0</v>
      </c>
      <c r="CN41" s="12">
        <v>0</v>
      </c>
      <c r="CO41" s="12">
        <f t="shared" si="24"/>
        <v>1600</v>
      </c>
      <c r="CP41" s="12">
        <v>900</v>
      </c>
      <c r="CQ41" s="12">
        <v>700</v>
      </c>
      <c r="CR41" s="12">
        <f t="shared" si="25"/>
        <v>1135</v>
      </c>
      <c r="CS41" s="12">
        <v>350</v>
      </c>
      <c r="CT41" s="12">
        <v>785</v>
      </c>
      <c r="CU41" s="12">
        <f t="shared" si="26"/>
        <v>0</v>
      </c>
      <c r="CV41" s="12">
        <f t="shared" si="27"/>
        <v>0</v>
      </c>
      <c r="CW41" s="12">
        <v>0</v>
      </c>
      <c r="CX41" s="12">
        <v>0</v>
      </c>
      <c r="CY41" s="12">
        <f t="shared" si="28"/>
        <v>0</v>
      </c>
      <c r="CZ41" s="12">
        <v>0</v>
      </c>
      <c r="DA41" s="12">
        <v>0</v>
      </c>
      <c r="DB41" s="12">
        <f t="shared" si="29"/>
        <v>1263</v>
      </c>
      <c r="DC41" s="12">
        <f t="shared" si="30"/>
        <v>946</v>
      </c>
      <c r="DD41" s="12">
        <f t="shared" si="30"/>
        <v>317</v>
      </c>
      <c r="DE41" s="12">
        <f t="shared" si="31"/>
        <v>80</v>
      </c>
      <c r="DF41" s="12">
        <v>80</v>
      </c>
      <c r="DG41" s="12">
        <v>0</v>
      </c>
      <c r="DH41" s="12">
        <f t="shared" si="32"/>
        <v>615</v>
      </c>
      <c r="DI41" s="12">
        <v>472</v>
      </c>
      <c r="DJ41" s="12">
        <v>143</v>
      </c>
      <c r="DK41" s="12">
        <f t="shared" si="33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19">
        <f t="shared" si="41"/>
        <v>10601</v>
      </c>
      <c r="DR41" s="12">
        <v>2973</v>
      </c>
      <c r="DS41" s="12">
        <v>7628</v>
      </c>
      <c r="DT41" s="12">
        <f t="shared" si="42"/>
        <v>16709</v>
      </c>
      <c r="DU41" s="12">
        <v>16276</v>
      </c>
      <c r="DV41" s="12">
        <v>337</v>
      </c>
      <c r="DW41" s="12">
        <v>96</v>
      </c>
      <c r="DX41" s="12">
        <f t="shared" si="43"/>
        <v>5265</v>
      </c>
      <c r="DY41" s="12">
        <v>2570</v>
      </c>
      <c r="DZ41" s="12">
        <v>2695</v>
      </c>
      <c r="EA41" s="12">
        <f t="shared" si="44"/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f t="shared" si="0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1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2"/>
        <v>120</v>
      </c>
      <c r="Y42" s="12">
        <f t="shared" si="3"/>
        <v>120</v>
      </c>
      <c r="Z42" s="12">
        <v>120</v>
      </c>
      <c r="AA42" s="12">
        <v>0</v>
      </c>
      <c r="AB42" s="12">
        <f t="shared" si="4"/>
        <v>0</v>
      </c>
      <c r="AC42" s="12">
        <v>0</v>
      </c>
      <c r="AD42" s="12">
        <v>0</v>
      </c>
      <c r="AE42" s="12">
        <f t="shared" si="5"/>
        <v>1124</v>
      </c>
      <c r="AF42" s="12">
        <v>705</v>
      </c>
      <c r="AG42" s="12">
        <v>419</v>
      </c>
      <c r="AH42" s="12"/>
      <c r="AI42" s="12"/>
      <c r="AJ42" s="12">
        <f t="shared" si="6"/>
        <v>0</v>
      </c>
      <c r="AK42" s="12">
        <v>0</v>
      </c>
      <c r="AL42" s="12">
        <v>0</v>
      </c>
      <c r="AM42" s="12">
        <f t="shared" si="7"/>
        <v>1025</v>
      </c>
      <c r="AN42" s="12">
        <v>793</v>
      </c>
      <c r="AO42" s="12">
        <v>232</v>
      </c>
      <c r="AP42" s="12">
        <f t="shared" si="8"/>
        <v>0</v>
      </c>
      <c r="AQ42" s="12">
        <v>0</v>
      </c>
      <c r="AR42" s="12">
        <v>0</v>
      </c>
      <c r="AS42" s="12">
        <f t="shared" si="9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10"/>
        <v>0</v>
      </c>
      <c r="AZ42" s="12">
        <v>0</v>
      </c>
      <c r="BA42" s="12">
        <v>0</v>
      </c>
      <c r="BB42" s="12">
        <f t="shared" si="11"/>
        <v>0</v>
      </c>
      <c r="BC42" s="12">
        <v>0</v>
      </c>
      <c r="BD42" s="12">
        <v>0</v>
      </c>
      <c r="BE42" s="12">
        <f t="shared" si="12"/>
        <v>91</v>
      </c>
      <c r="BF42" s="12">
        <v>61</v>
      </c>
      <c r="BG42" s="12">
        <v>30</v>
      </c>
      <c r="BH42" s="12">
        <f t="shared" si="13"/>
        <v>0</v>
      </c>
      <c r="BI42" s="12">
        <v>0</v>
      </c>
      <c r="BJ42" s="12">
        <v>0</v>
      </c>
      <c r="BK42" s="12">
        <f t="shared" si="14"/>
        <v>240</v>
      </c>
      <c r="BL42" s="12">
        <v>240</v>
      </c>
      <c r="BM42" s="12">
        <v>0</v>
      </c>
      <c r="BN42" s="12">
        <f t="shared" si="15"/>
        <v>240</v>
      </c>
      <c r="BO42" s="12">
        <v>0</v>
      </c>
      <c r="BP42" s="12">
        <v>240</v>
      </c>
      <c r="BQ42" s="12">
        <f t="shared" si="16"/>
        <v>2918</v>
      </c>
      <c r="BR42" s="12">
        <f t="shared" si="17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8"/>
        <v>418</v>
      </c>
      <c r="BX42" s="12">
        <v>418</v>
      </c>
      <c r="BY42" s="12">
        <v>0</v>
      </c>
      <c r="BZ42" s="12">
        <f t="shared" si="19"/>
        <v>0</v>
      </c>
      <c r="CA42" s="12">
        <v>0</v>
      </c>
      <c r="CB42" s="12">
        <v>0</v>
      </c>
      <c r="CC42" s="12">
        <f t="shared" si="20"/>
        <v>0</v>
      </c>
      <c r="CD42" s="12">
        <v>0</v>
      </c>
      <c r="CE42" s="12">
        <v>0</v>
      </c>
      <c r="CF42" s="12">
        <f t="shared" si="21"/>
        <v>1479</v>
      </c>
      <c r="CG42" s="12">
        <v>1445</v>
      </c>
      <c r="CH42" s="12">
        <v>34</v>
      </c>
      <c r="CI42" s="12">
        <f t="shared" si="22"/>
        <v>684</v>
      </c>
      <c r="CJ42" s="12">
        <v>265</v>
      </c>
      <c r="CK42" s="12">
        <v>419</v>
      </c>
      <c r="CL42" s="12">
        <f t="shared" si="23"/>
        <v>0</v>
      </c>
      <c r="CM42" s="12"/>
      <c r="CN42" s="12"/>
      <c r="CO42" s="12">
        <f t="shared" si="24"/>
        <v>846</v>
      </c>
      <c r="CP42" s="12">
        <v>500</v>
      </c>
      <c r="CQ42" s="12">
        <v>346</v>
      </c>
      <c r="CR42" s="12">
        <f t="shared" si="25"/>
        <v>538</v>
      </c>
      <c r="CS42" s="12">
        <v>363</v>
      </c>
      <c r="CT42" s="12">
        <v>175</v>
      </c>
      <c r="CU42" s="12">
        <f t="shared" si="26"/>
        <v>0</v>
      </c>
      <c r="CV42" s="12">
        <f t="shared" si="27"/>
        <v>0</v>
      </c>
      <c r="CW42" s="12"/>
      <c r="CX42" s="12"/>
      <c r="CY42" s="12">
        <f t="shared" si="28"/>
        <v>0</v>
      </c>
      <c r="CZ42" s="12"/>
      <c r="DA42" s="12"/>
      <c r="DB42" s="12">
        <f t="shared" si="29"/>
        <v>0</v>
      </c>
      <c r="DC42" s="12">
        <f t="shared" si="30"/>
        <v>0</v>
      </c>
      <c r="DD42" s="12">
        <f t="shared" si="30"/>
        <v>0</v>
      </c>
      <c r="DE42" s="12">
        <f t="shared" si="31"/>
        <v>0</v>
      </c>
      <c r="DF42" s="12"/>
      <c r="DG42" s="12"/>
      <c r="DH42" s="12">
        <f t="shared" si="32"/>
        <v>0</v>
      </c>
      <c r="DI42" s="12"/>
      <c r="DJ42" s="12"/>
      <c r="DK42" s="12">
        <f t="shared" si="33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19">
        <f t="shared" si="41"/>
        <v>2800</v>
      </c>
      <c r="DR42" s="12">
        <v>517</v>
      </c>
      <c r="DS42" s="12">
        <v>2283</v>
      </c>
      <c r="DT42" s="12">
        <f t="shared" si="42"/>
        <v>2901</v>
      </c>
      <c r="DU42" s="12">
        <v>2829</v>
      </c>
      <c r="DV42" s="12">
        <v>58</v>
      </c>
      <c r="DW42" s="12">
        <v>14</v>
      </c>
      <c r="DX42" s="12">
        <f t="shared" si="43"/>
        <v>1037</v>
      </c>
      <c r="DY42" s="12">
        <v>506</v>
      </c>
      <c r="DZ42" s="12">
        <v>531</v>
      </c>
      <c r="EA42" s="12">
        <f t="shared" si="44"/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f t="shared" si="0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1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2"/>
        <v>0</v>
      </c>
      <c r="Y43" s="12">
        <f t="shared" si="3"/>
        <v>0</v>
      </c>
      <c r="Z43" s="12">
        <v>0</v>
      </c>
      <c r="AA43" s="12">
        <v>0</v>
      </c>
      <c r="AB43" s="12">
        <f t="shared" si="4"/>
        <v>0</v>
      </c>
      <c r="AC43" s="12">
        <v>0</v>
      </c>
      <c r="AD43" s="12">
        <v>0</v>
      </c>
      <c r="AE43" s="12">
        <f t="shared" si="5"/>
        <v>1600</v>
      </c>
      <c r="AF43" s="12">
        <v>1600</v>
      </c>
      <c r="AG43" s="12">
        <v>0</v>
      </c>
      <c r="AH43" s="12"/>
      <c r="AI43" s="12"/>
      <c r="AJ43" s="12">
        <f t="shared" si="6"/>
        <v>0</v>
      </c>
      <c r="AK43" s="12">
        <v>0</v>
      </c>
      <c r="AL43" s="12">
        <v>0</v>
      </c>
      <c r="AM43" s="12">
        <f t="shared" si="7"/>
        <v>1600</v>
      </c>
      <c r="AN43" s="12">
        <v>1600</v>
      </c>
      <c r="AO43" s="12">
        <v>0</v>
      </c>
      <c r="AP43" s="12">
        <f t="shared" si="8"/>
        <v>0</v>
      </c>
      <c r="AQ43" s="12">
        <v>0</v>
      </c>
      <c r="AR43" s="12">
        <v>0</v>
      </c>
      <c r="AS43" s="12">
        <f t="shared" si="9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10"/>
        <v>0</v>
      </c>
      <c r="AZ43" s="12">
        <v>0</v>
      </c>
      <c r="BA43" s="12">
        <v>0</v>
      </c>
      <c r="BB43" s="12">
        <f t="shared" si="11"/>
        <v>0</v>
      </c>
      <c r="BC43" s="12">
        <v>0</v>
      </c>
      <c r="BD43" s="12">
        <v>0</v>
      </c>
      <c r="BE43" s="12">
        <f t="shared" si="12"/>
        <v>0</v>
      </c>
      <c r="BF43" s="12">
        <v>0</v>
      </c>
      <c r="BG43" s="12">
        <v>0</v>
      </c>
      <c r="BH43" s="12">
        <f t="shared" si="13"/>
        <v>0</v>
      </c>
      <c r="BI43" s="12">
        <v>0</v>
      </c>
      <c r="BJ43" s="12">
        <v>0</v>
      </c>
      <c r="BK43" s="12">
        <f t="shared" si="14"/>
        <v>100</v>
      </c>
      <c r="BL43" s="12">
        <v>100</v>
      </c>
      <c r="BM43" s="12">
        <v>0</v>
      </c>
      <c r="BN43" s="12">
        <f t="shared" si="15"/>
        <v>350</v>
      </c>
      <c r="BO43" s="12">
        <v>350</v>
      </c>
      <c r="BP43" s="12">
        <v>0</v>
      </c>
      <c r="BQ43" s="12">
        <f t="shared" si="16"/>
        <v>2244</v>
      </c>
      <c r="BR43" s="12">
        <f t="shared" si="17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8"/>
        <v>0</v>
      </c>
      <c r="BX43" s="12">
        <v>0</v>
      </c>
      <c r="BY43" s="12">
        <v>0</v>
      </c>
      <c r="BZ43" s="12">
        <f t="shared" si="19"/>
        <v>0</v>
      </c>
      <c r="CA43" s="12">
        <v>0</v>
      </c>
      <c r="CB43" s="12">
        <v>0</v>
      </c>
      <c r="CC43" s="12">
        <f t="shared" si="20"/>
        <v>144</v>
      </c>
      <c r="CD43" s="12">
        <v>120</v>
      </c>
      <c r="CE43" s="12">
        <v>24</v>
      </c>
      <c r="CF43" s="12">
        <f t="shared" si="21"/>
        <v>2416</v>
      </c>
      <c r="CG43" s="12">
        <v>2363</v>
      </c>
      <c r="CH43" s="12">
        <v>53</v>
      </c>
      <c r="CI43" s="12">
        <f t="shared" si="22"/>
        <v>317</v>
      </c>
      <c r="CJ43" s="12">
        <v>264</v>
      </c>
      <c r="CK43" s="12">
        <v>53</v>
      </c>
      <c r="CL43" s="12">
        <f t="shared" si="23"/>
        <v>0</v>
      </c>
      <c r="CM43" s="12">
        <v>0</v>
      </c>
      <c r="CN43" s="12">
        <v>0</v>
      </c>
      <c r="CO43" s="12">
        <f t="shared" si="24"/>
        <v>1291</v>
      </c>
      <c r="CP43" s="12">
        <v>1161</v>
      </c>
      <c r="CQ43" s="12">
        <v>130</v>
      </c>
      <c r="CR43" s="12">
        <f t="shared" si="25"/>
        <v>550</v>
      </c>
      <c r="CS43" s="12">
        <v>370</v>
      </c>
      <c r="CT43" s="12">
        <v>180</v>
      </c>
      <c r="CU43" s="12">
        <f t="shared" si="26"/>
        <v>0</v>
      </c>
      <c r="CV43" s="12">
        <f t="shared" si="27"/>
        <v>0</v>
      </c>
      <c r="CW43" s="12">
        <v>0</v>
      </c>
      <c r="CX43" s="12">
        <v>0</v>
      </c>
      <c r="CY43" s="12">
        <f t="shared" si="28"/>
        <v>0</v>
      </c>
      <c r="CZ43" s="12">
        <v>0</v>
      </c>
      <c r="DA43" s="12">
        <v>0</v>
      </c>
      <c r="DB43" s="12">
        <f t="shared" si="29"/>
        <v>3139</v>
      </c>
      <c r="DC43" s="12">
        <f t="shared" si="30"/>
        <v>1783</v>
      </c>
      <c r="DD43" s="12">
        <f t="shared" si="30"/>
        <v>1356</v>
      </c>
      <c r="DE43" s="12">
        <f t="shared" si="31"/>
        <v>0</v>
      </c>
      <c r="DF43" s="12">
        <v>0</v>
      </c>
      <c r="DG43" s="12">
        <v>0</v>
      </c>
      <c r="DH43" s="12">
        <f t="shared" si="32"/>
        <v>3139</v>
      </c>
      <c r="DI43" s="12">
        <v>1783</v>
      </c>
      <c r="DJ43" s="12">
        <v>1356</v>
      </c>
      <c r="DK43" s="12">
        <f t="shared" si="33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19">
        <f t="shared" si="41"/>
        <v>4090</v>
      </c>
      <c r="DR43" s="12">
        <v>1490</v>
      </c>
      <c r="DS43" s="12">
        <v>2600</v>
      </c>
      <c r="DT43" s="12">
        <f t="shared" si="42"/>
        <v>8370</v>
      </c>
      <c r="DU43" s="12">
        <v>8156</v>
      </c>
      <c r="DV43" s="12">
        <v>169</v>
      </c>
      <c r="DW43" s="12">
        <v>45</v>
      </c>
      <c r="DX43" s="12">
        <f t="shared" si="43"/>
        <v>2413</v>
      </c>
      <c r="DY43" s="12">
        <v>1178</v>
      </c>
      <c r="DZ43" s="12">
        <v>1235</v>
      </c>
      <c r="EA43" s="12">
        <f t="shared" si="44"/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f t="shared" si="0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1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2"/>
        <v>1700</v>
      </c>
      <c r="Y44" s="12">
        <f t="shared" si="3"/>
        <v>1700</v>
      </c>
      <c r="Z44" s="12">
        <v>1700</v>
      </c>
      <c r="AA44" s="12">
        <v>0</v>
      </c>
      <c r="AB44" s="12">
        <f t="shared" si="4"/>
        <v>0</v>
      </c>
      <c r="AC44" s="12">
        <v>0</v>
      </c>
      <c r="AD44" s="12">
        <v>0</v>
      </c>
      <c r="AE44" s="12">
        <f t="shared" si="5"/>
        <v>2000</v>
      </c>
      <c r="AF44" s="12">
        <v>2000</v>
      </c>
      <c r="AG44" s="12">
        <v>0</v>
      </c>
      <c r="AH44" s="12"/>
      <c r="AI44" s="12"/>
      <c r="AJ44" s="12">
        <f t="shared" si="6"/>
        <v>0</v>
      </c>
      <c r="AK44" s="12">
        <v>0</v>
      </c>
      <c r="AL44" s="12">
        <v>0</v>
      </c>
      <c r="AM44" s="12">
        <f t="shared" si="7"/>
        <v>1750</v>
      </c>
      <c r="AN44" s="12">
        <v>1750</v>
      </c>
      <c r="AO44" s="12">
        <v>0</v>
      </c>
      <c r="AP44" s="12">
        <f t="shared" si="8"/>
        <v>0</v>
      </c>
      <c r="AQ44" s="12">
        <v>0</v>
      </c>
      <c r="AR44" s="12">
        <v>0</v>
      </c>
      <c r="AS44" s="12">
        <f t="shared" si="9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10"/>
        <v>0</v>
      </c>
      <c r="AZ44" s="12">
        <v>0</v>
      </c>
      <c r="BA44" s="12">
        <v>0</v>
      </c>
      <c r="BB44" s="12">
        <f t="shared" si="11"/>
        <v>0</v>
      </c>
      <c r="BC44" s="12">
        <v>0</v>
      </c>
      <c r="BD44" s="12">
        <v>0</v>
      </c>
      <c r="BE44" s="12">
        <f t="shared" si="12"/>
        <v>580</v>
      </c>
      <c r="BF44" s="12">
        <v>580</v>
      </c>
      <c r="BG44" s="12">
        <v>0</v>
      </c>
      <c r="BH44" s="12">
        <f t="shared" si="13"/>
        <v>0</v>
      </c>
      <c r="BI44" s="12">
        <v>0</v>
      </c>
      <c r="BJ44" s="12">
        <v>0</v>
      </c>
      <c r="BK44" s="12">
        <f t="shared" si="14"/>
        <v>815</v>
      </c>
      <c r="BL44" s="12">
        <v>815</v>
      </c>
      <c r="BM44" s="12">
        <v>0</v>
      </c>
      <c r="BN44" s="12">
        <f t="shared" si="15"/>
        <v>0</v>
      </c>
      <c r="BO44" s="12">
        <v>0</v>
      </c>
      <c r="BP44" s="12">
        <v>0</v>
      </c>
      <c r="BQ44" s="12">
        <f t="shared" si="16"/>
        <v>232</v>
      </c>
      <c r="BR44" s="12">
        <f t="shared" si="17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8"/>
        <v>0</v>
      </c>
      <c r="BX44" s="12">
        <v>0</v>
      </c>
      <c r="BY44" s="12">
        <v>0</v>
      </c>
      <c r="BZ44" s="12">
        <f t="shared" si="19"/>
        <v>0</v>
      </c>
      <c r="CA44" s="12">
        <v>0</v>
      </c>
      <c r="CB44" s="12">
        <v>0</v>
      </c>
      <c r="CC44" s="12">
        <f t="shared" si="20"/>
        <v>116</v>
      </c>
      <c r="CD44" s="12">
        <v>116</v>
      </c>
      <c r="CE44" s="12">
        <v>0</v>
      </c>
      <c r="CF44" s="12">
        <f t="shared" si="21"/>
        <v>4250</v>
      </c>
      <c r="CG44" s="12">
        <v>4250</v>
      </c>
      <c r="CH44" s="12">
        <v>0</v>
      </c>
      <c r="CI44" s="12">
        <f t="shared" si="22"/>
        <v>400</v>
      </c>
      <c r="CJ44" s="12">
        <v>200</v>
      </c>
      <c r="CK44" s="12">
        <v>200</v>
      </c>
      <c r="CL44" s="12">
        <f t="shared" si="23"/>
        <v>0</v>
      </c>
      <c r="CM44" s="12">
        <v>0</v>
      </c>
      <c r="CN44" s="12">
        <v>0</v>
      </c>
      <c r="CO44" s="12">
        <f t="shared" si="24"/>
        <v>1040</v>
      </c>
      <c r="CP44" s="12">
        <v>800</v>
      </c>
      <c r="CQ44" s="12">
        <v>240</v>
      </c>
      <c r="CR44" s="12">
        <f t="shared" si="25"/>
        <v>900</v>
      </c>
      <c r="CS44" s="12">
        <v>700</v>
      </c>
      <c r="CT44" s="12">
        <v>200</v>
      </c>
      <c r="CU44" s="12">
        <f t="shared" si="26"/>
        <v>0</v>
      </c>
      <c r="CV44" s="12">
        <f t="shared" si="27"/>
        <v>0</v>
      </c>
      <c r="CW44" s="12">
        <v>0</v>
      </c>
      <c r="CX44" s="12">
        <v>0</v>
      </c>
      <c r="CY44" s="12">
        <f t="shared" si="28"/>
        <v>0</v>
      </c>
      <c r="CZ44" s="12">
        <v>0</v>
      </c>
      <c r="DA44" s="12">
        <v>0</v>
      </c>
      <c r="DB44" s="12">
        <f t="shared" si="29"/>
        <v>2915</v>
      </c>
      <c r="DC44" s="12">
        <f t="shared" si="30"/>
        <v>2415</v>
      </c>
      <c r="DD44" s="12">
        <f t="shared" si="30"/>
        <v>500</v>
      </c>
      <c r="DE44" s="12">
        <f t="shared" si="31"/>
        <v>265</v>
      </c>
      <c r="DF44" s="12">
        <v>265</v>
      </c>
      <c r="DG44" s="12">
        <v>0</v>
      </c>
      <c r="DH44" s="12">
        <f t="shared" si="32"/>
        <v>2650</v>
      </c>
      <c r="DI44" s="12">
        <v>2150</v>
      </c>
      <c r="DJ44" s="12">
        <v>500</v>
      </c>
      <c r="DK44" s="12">
        <f t="shared" si="33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19">
        <f t="shared" si="41"/>
        <v>6562</v>
      </c>
      <c r="DR44" s="12">
        <v>1737</v>
      </c>
      <c r="DS44" s="12">
        <v>4825</v>
      </c>
      <c r="DT44" s="12">
        <f t="shared" si="42"/>
        <v>9772</v>
      </c>
      <c r="DU44" s="12">
        <v>9508</v>
      </c>
      <c r="DV44" s="12">
        <v>197</v>
      </c>
      <c r="DW44" s="12">
        <v>67</v>
      </c>
      <c r="DX44" s="12">
        <f t="shared" si="43"/>
        <v>3110</v>
      </c>
      <c r="DY44" s="12">
        <v>1518</v>
      </c>
      <c r="DZ44" s="12">
        <v>1592</v>
      </c>
      <c r="EA44" s="12">
        <f t="shared" si="44"/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f t="shared" si="0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1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2"/>
        <v>0</v>
      </c>
      <c r="Y45" s="12">
        <f t="shared" si="3"/>
        <v>0</v>
      </c>
      <c r="Z45" s="12">
        <v>0</v>
      </c>
      <c r="AA45" s="12">
        <v>0</v>
      </c>
      <c r="AB45" s="12">
        <f t="shared" si="4"/>
        <v>0</v>
      </c>
      <c r="AC45" s="12">
        <v>0</v>
      </c>
      <c r="AD45" s="12">
        <v>0</v>
      </c>
      <c r="AE45" s="12">
        <f t="shared" si="5"/>
        <v>1800</v>
      </c>
      <c r="AF45" s="12">
        <v>1800</v>
      </c>
      <c r="AG45" s="12">
        <v>0</v>
      </c>
      <c r="AH45" s="12"/>
      <c r="AI45" s="12"/>
      <c r="AJ45" s="12">
        <f t="shared" si="6"/>
        <v>0</v>
      </c>
      <c r="AK45" s="12">
        <v>0</v>
      </c>
      <c r="AL45" s="12">
        <v>0</v>
      </c>
      <c r="AM45" s="12">
        <f t="shared" si="7"/>
        <v>1021</v>
      </c>
      <c r="AN45" s="12">
        <v>999</v>
      </c>
      <c r="AO45" s="12">
        <v>22</v>
      </c>
      <c r="AP45" s="12">
        <f t="shared" si="8"/>
        <v>389</v>
      </c>
      <c r="AQ45" s="12">
        <v>333</v>
      </c>
      <c r="AR45" s="12">
        <v>56</v>
      </c>
      <c r="AS45" s="12">
        <f t="shared" si="9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10"/>
        <v>0</v>
      </c>
      <c r="AZ45" s="12">
        <v>0</v>
      </c>
      <c r="BA45" s="12">
        <v>0</v>
      </c>
      <c r="BB45" s="12">
        <f t="shared" si="11"/>
        <v>0</v>
      </c>
      <c r="BC45" s="12">
        <v>0</v>
      </c>
      <c r="BD45" s="12">
        <v>0</v>
      </c>
      <c r="BE45" s="12">
        <f t="shared" si="12"/>
        <v>0</v>
      </c>
      <c r="BF45" s="12">
        <v>0</v>
      </c>
      <c r="BG45" s="12">
        <v>0</v>
      </c>
      <c r="BH45" s="12">
        <f t="shared" si="13"/>
        <v>0</v>
      </c>
      <c r="BI45" s="12">
        <v>0</v>
      </c>
      <c r="BJ45" s="12">
        <v>0</v>
      </c>
      <c r="BK45" s="12">
        <f t="shared" si="14"/>
        <v>978</v>
      </c>
      <c r="BL45" s="12">
        <v>978</v>
      </c>
      <c r="BM45" s="12">
        <v>0</v>
      </c>
      <c r="BN45" s="12">
        <f t="shared" si="15"/>
        <v>0</v>
      </c>
      <c r="BO45" s="12">
        <v>0</v>
      </c>
      <c r="BP45" s="12">
        <v>0</v>
      </c>
      <c r="BQ45" s="12">
        <f t="shared" si="16"/>
        <v>3094</v>
      </c>
      <c r="BR45" s="12">
        <f t="shared" si="17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8"/>
        <v>0</v>
      </c>
      <c r="BX45" s="12">
        <v>0</v>
      </c>
      <c r="BY45" s="12">
        <v>0</v>
      </c>
      <c r="BZ45" s="12">
        <f t="shared" si="19"/>
        <v>0</v>
      </c>
      <c r="CA45" s="12">
        <v>0</v>
      </c>
      <c r="CB45" s="12">
        <v>0</v>
      </c>
      <c r="CC45" s="12">
        <f t="shared" si="20"/>
        <v>2350</v>
      </c>
      <c r="CD45" s="12">
        <v>2300</v>
      </c>
      <c r="CE45" s="12">
        <v>50</v>
      </c>
      <c r="CF45" s="12">
        <f t="shared" si="21"/>
        <v>2561</v>
      </c>
      <c r="CG45" s="12">
        <v>2487</v>
      </c>
      <c r="CH45" s="12">
        <v>74</v>
      </c>
      <c r="CI45" s="12">
        <f t="shared" si="22"/>
        <v>450</v>
      </c>
      <c r="CJ45" s="12">
        <v>400</v>
      </c>
      <c r="CK45" s="12">
        <v>50</v>
      </c>
      <c r="CL45" s="12">
        <f t="shared" si="23"/>
        <v>0</v>
      </c>
      <c r="CM45" s="12">
        <v>0</v>
      </c>
      <c r="CN45" s="12">
        <v>0</v>
      </c>
      <c r="CO45" s="12">
        <f t="shared" si="24"/>
        <v>405</v>
      </c>
      <c r="CP45" s="12">
        <v>333</v>
      </c>
      <c r="CQ45" s="12">
        <v>72</v>
      </c>
      <c r="CR45" s="12">
        <f t="shared" si="25"/>
        <v>1060</v>
      </c>
      <c r="CS45" s="12">
        <v>995</v>
      </c>
      <c r="CT45" s="12">
        <v>65</v>
      </c>
      <c r="CU45" s="12">
        <f t="shared" si="26"/>
        <v>0</v>
      </c>
      <c r="CV45" s="12">
        <f t="shared" si="27"/>
        <v>0</v>
      </c>
      <c r="CW45" s="12">
        <v>0</v>
      </c>
      <c r="CX45" s="12">
        <v>0</v>
      </c>
      <c r="CY45" s="12">
        <f t="shared" si="28"/>
        <v>0</v>
      </c>
      <c r="CZ45" s="12">
        <v>0</v>
      </c>
      <c r="DA45" s="12">
        <v>0</v>
      </c>
      <c r="DB45" s="12">
        <f t="shared" si="29"/>
        <v>221</v>
      </c>
      <c r="DC45" s="12">
        <f t="shared" si="30"/>
        <v>211</v>
      </c>
      <c r="DD45" s="12">
        <f t="shared" si="30"/>
        <v>10</v>
      </c>
      <c r="DE45" s="12">
        <f t="shared" si="31"/>
        <v>58</v>
      </c>
      <c r="DF45" s="12">
        <v>56</v>
      </c>
      <c r="DG45" s="12">
        <v>2</v>
      </c>
      <c r="DH45" s="12">
        <f t="shared" si="32"/>
        <v>163</v>
      </c>
      <c r="DI45" s="12">
        <v>155</v>
      </c>
      <c r="DJ45" s="12">
        <v>8</v>
      </c>
      <c r="DK45" s="12">
        <f t="shared" si="33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19">
        <f t="shared" si="41"/>
        <v>1850</v>
      </c>
      <c r="DR45" s="12">
        <v>700</v>
      </c>
      <c r="DS45" s="12">
        <v>1150</v>
      </c>
      <c r="DT45" s="12">
        <f t="shared" si="42"/>
        <v>3925</v>
      </c>
      <c r="DU45" s="12">
        <v>3832</v>
      </c>
      <c r="DV45" s="12">
        <v>79</v>
      </c>
      <c r="DW45" s="12">
        <v>14</v>
      </c>
      <c r="DX45" s="12">
        <f t="shared" si="43"/>
        <v>1004</v>
      </c>
      <c r="DY45" s="12">
        <v>490</v>
      </c>
      <c r="DZ45" s="12">
        <v>514</v>
      </c>
      <c r="EA45" s="12">
        <f t="shared" si="44"/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f t="shared" si="0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1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2"/>
        <v>0</v>
      </c>
      <c r="Y46" s="12">
        <f t="shared" si="3"/>
        <v>0</v>
      </c>
      <c r="Z46" s="12">
        <v>0</v>
      </c>
      <c r="AA46" s="12">
        <v>0</v>
      </c>
      <c r="AB46" s="12">
        <f t="shared" si="4"/>
        <v>0</v>
      </c>
      <c r="AC46" s="12">
        <v>0</v>
      </c>
      <c r="AD46" s="12">
        <v>0</v>
      </c>
      <c r="AE46" s="12">
        <f t="shared" si="5"/>
        <v>0</v>
      </c>
      <c r="AF46" s="12">
        <v>0</v>
      </c>
      <c r="AG46" s="12">
        <v>0</v>
      </c>
      <c r="AH46" s="12"/>
      <c r="AI46" s="12"/>
      <c r="AJ46" s="12">
        <f t="shared" si="6"/>
        <v>0</v>
      </c>
      <c r="AK46" s="12">
        <v>0</v>
      </c>
      <c r="AL46" s="12">
        <v>0</v>
      </c>
      <c r="AM46" s="12">
        <f t="shared" si="7"/>
        <v>2364</v>
      </c>
      <c r="AN46" s="12">
        <v>1826</v>
      </c>
      <c r="AO46" s="12">
        <v>538</v>
      </c>
      <c r="AP46" s="12">
        <f t="shared" si="8"/>
        <v>1241</v>
      </c>
      <c r="AQ46" s="12">
        <v>1241</v>
      </c>
      <c r="AR46" s="12">
        <v>0</v>
      </c>
      <c r="AS46" s="12">
        <f t="shared" si="9"/>
        <v>3444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10"/>
        <v>0</v>
      </c>
      <c r="AZ46" s="12">
        <v>0</v>
      </c>
      <c r="BA46" s="12">
        <v>0</v>
      </c>
      <c r="BB46" s="12">
        <f t="shared" si="11"/>
        <v>0</v>
      </c>
      <c r="BC46" s="12">
        <v>0</v>
      </c>
      <c r="BD46" s="12">
        <v>0</v>
      </c>
      <c r="BE46" s="12">
        <f t="shared" si="12"/>
        <v>0</v>
      </c>
      <c r="BF46" s="12">
        <v>0</v>
      </c>
      <c r="BG46" s="12">
        <v>0</v>
      </c>
      <c r="BH46" s="12">
        <f t="shared" si="13"/>
        <v>0</v>
      </c>
      <c r="BI46" s="12">
        <v>0</v>
      </c>
      <c r="BJ46" s="12">
        <v>0</v>
      </c>
      <c r="BK46" s="12">
        <f t="shared" si="14"/>
        <v>328</v>
      </c>
      <c r="BL46" s="12">
        <v>328</v>
      </c>
      <c r="BM46" s="12">
        <v>0</v>
      </c>
      <c r="BN46" s="12">
        <f t="shared" si="15"/>
        <v>0</v>
      </c>
      <c r="BO46" s="12">
        <v>0</v>
      </c>
      <c r="BP46" s="12">
        <v>0</v>
      </c>
      <c r="BQ46" s="12">
        <f t="shared" si="16"/>
        <v>2618</v>
      </c>
      <c r="BR46" s="12">
        <f t="shared" si="17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8"/>
        <v>1063</v>
      </c>
      <c r="BX46" s="12">
        <v>897</v>
      </c>
      <c r="BY46" s="12">
        <v>166</v>
      </c>
      <c r="BZ46" s="12">
        <f t="shared" si="19"/>
        <v>0</v>
      </c>
      <c r="CA46" s="12">
        <v>0</v>
      </c>
      <c r="CB46" s="12">
        <v>0</v>
      </c>
      <c r="CC46" s="12">
        <f t="shared" si="20"/>
        <v>444</v>
      </c>
      <c r="CD46" s="12">
        <v>444</v>
      </c>
      <c r="CE46" s="12">
        <v>0</v>
      </c>
      <c r="CF46" s="12">
        <f t="shared" si="21"/>
        <v>2908</v>
      </c>
      <c r="CG46" s="12">
        <v>2435</v>
      </c>
      <c r="CH46" s="12">
        <v>473</v>
      </c>
      <c r="CI46" s="12">
        <f t="shared" si="22"/>
        <v>1652</v>
      </c>
      <c r="CJ46" s="12">
        <v>1107</v>
      </c>
      <c r="CK46" s="12">
        <v>545</v>
      </c>
      <c r="CL46" s="12">
        <f t="shared" si="23"/>
        <v>0</v>
      </c>
      <c r="CM46" s="12">
        <v>0</v>
      </c>
      <c r="CN46" s="12">
        <v>0</v>
      </c>
      <c r="CO46" s="12">
        <f t="shared" si="24"/>
        <v>1652</v>
      </c>
      <c r="CP46" s="12">
        <v>958</v>
      </c>
      <c r="CQ46" s="12">
        <v>694</v>
      </c>
      <c r="CR46" s="12">
        <f t="shared" si="25"/>
        <v>600</v>
      </c>
      <c r="CS46" s="12">
        <v>445</v>
      </c>
      <c r="CT46" s="12">
        <v>155</v>
      </c>
      <c r="CU46" s="12">
        <f t="shared" si="26"/>
        <v>0</v>
      </c>
      <c r="CV46" s="12">
        <f t="shared" si="27"/>
        <v>0</v>
      </c>
      <c r="CW46" s="12">
        <v>0</v>
      </c>
      <c r="CX46" s="12">
        <v>0</v>
      </c>
      <c r="CY46" s="12">
        <f t="shared" si="28"/>
        <v>0</v>
      </c>
      <c r="CZ46" s="12">
        <v>0</v>
      </c>
      <c r="DA46" s="12">
        <v>0</v>
      </c>
      <c r="DB46" s="12">
        <f t="shared" si="29"/>
        <v>2320</v>
      </c>
      <c r="DC46" s="12">
        <f t="shared" si="30"/>
        <v>2320</v>
      </c>
      <c r="DD46" s="12">
        <f t="shared" si="30"/>
        <v>0</v>
      </c>
      <c r="DE46" s="12">
        <f t="shared" si="31"/>
        <v>50</v>
      </c>
      <c r="DF46" s="12">
        <v>50</v>
      </c>
      <c r="DG46" s="12">
        <v>0</v>
      </c>
      <c r="DH46" s="12">
        <f t="shared" si="32"/>
        <v>2270</v>
      </c>
      <c r="DI46" s="12">
        <v>2270</v>
      </c>
      <c r="DJ46" s="12"/>
      <c r="DK46" s="12">
        <f t="shared" si="33"/>
        <v>0</v>
      </c>
      <c r="DL46" s="12"/>
      <c r="DM46" s="18"/>
      <c r="DN46" s="20">
        <f t="shared" si="34"/>
        <v>43994</v>
      </c>
      <c r="DO46" s="12">
        <f t="shared" si="35"/>
        <v>28675</v>
      </c>
      <c r="DP46" s="21">
        <f t="shared" si="36"/>
        <v>15319</v>
      </c>
      <c r="DQ46" s="19">
        <f t="shared" si="41"/>
        <v>2968</v>
      </c>
      <c r="DR46" s="12">
        <v>1027</v>
      </c>
      <c r="DS46" s="12">
        <v>1941</v>
      </c>
      <c r="DT46" s="12">
        <f t="shared" si="42"/>
        <v>5802</v>
      </c>
      <c r="DU46" s="12">
        <v>5623</v>
      </c>
      <c r="DV46" s="12">
        <v>116</v>
      </c>
      <c r="DW46" s="12">
        <v>63</v>
      </c>
      <c r="DX46" s="12">
        <f t="shared" si="43"/>
        <v>1587</v>
      </c>
      <c r="DY46" s="12">
        <v>775</v>
      </c>
      <c r="DZ46" s="12">
        <v>812</v>
      </c>
      <c r="EA46" s="12">
        <f t="shared" si="44"/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f t="shared" si="0"/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2"/>
        <v>0</v>
      </c>
      <c r="Y47" s="12">
        <f t="shared" si="3"/>
        <v>0</v>
      </c>
      <c r="Z47" s="12">
        <v>0</v>
      </c>
      <c r="AA47" s="12">
        <v>0</v>
      </c>
      <c r="AB47" s="12">
        <f t="shared" si="4"/>
        <v>0</v>
      </c>
      <c r="AC47" s="12">
        <v>0</v>
      </c>
      <c r="AD47" s="12">
        <v>0</v>
      </c>
      <c r="AE47" s="12">
        <f t="shared" si="5"/>
        <v>1520</v>
      </c>
      <c r="AF47" s="12">
        <v>1520</v>
      </c>
      <c r="AG47" s="12">
        <v>0</v>
      </c>
      <c r="AH47" s="12"/>
      <c r="AI47" s="12"/>
      <c r="AJ47" s="12">
        <f t="shared" si="6"/>
        <v>0</v>
      </c>
      <c r="AK47" s="12">
        <v>0</v>
      </c>
      <c r="AL47" s="12">
        <v>0</v>
      </c>
      <c r="AM47" s="12">
        <f t="shared" si="7"/>
        <v>1636</v>
      </c>
      <c r="AN47" s="12">
        <v>1546</v>
      </c>
      <c r="AO47" s="12">
        <v>90</v>
      </c>
      <c r="AP47" s="12">
        <f t="shared" si="8"/>
        <v>0</v>
      </c>
      <c r="AQ47" s="12">
        <v>0</v>
      </c>
      <c r="AR47" s="12">
        <v>0</v>
      </c>
      <c r="AS47" s="12">
        <f t="shared" si="9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10"/>
        <v>0</v>
      </c>
      <c r="AZ47" s="12">
        <v>0</v>
      </c>
      <c r="BA47" s="12">
        <v>0</v>
      </c>
      <c r="BB47" s="12">
        <f t="shared" si="11"/>
        <v>0</v>
      </c>
      <c r="BC47" s="12">
        <v>0</v>
      </c>
      <c r="BD47" s="12">
        <v>0</v>
      </c>
      <c r="BE47" s="12">
        <f t="shared" si="12"/>
        <v>0</v>
      </c>
      <c r="BF47" s="12">
        <v>0</v>
      </c>
      <c r="BG47" s="12">
        <v>0</v>
      </c>
      <c r="BH47" s="12">
        <f t="shared" si="13"/>
        <v>0</v>
      </c>
      <c r="BI47" s="12">
        <v>0</v>
      </c>
      <c r="BJ47" s="12">
        <v>0</v>
      </c>
      <c r="BK47" s="12">
        <f t="shared" si="14"/>
        <v>1420</v>
      </c>
      <c r="BL47" s="12">
        <v>1420</v>
      </c>
      <c r="BM47" s="12">
        <v>0</v>
      </c>
      <c r="BN47" s="12">
        <f t="shared" si="15"/>
        <v>0</v>
      </c>
      <c r="BO47" s="12">
        <v>0</v>
      </c>
      <c r="BP47" s="12">
        <v>0</v>
      </c>
      <c r="BQ47" s="12">
        <f t="shared" si="16"/>
        <v>9851</v>
      </c>
      <c r="BR47" s="12">
        <f t="shared" si="17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8"/>
        <v>0</v>
      </c>
      <c r="BX47" s="12">
        <v>0</v>
      </c>
      <c r="BY47" s="12">
        <v>0</v>
      </c>
      <c r="BZ47" s="12">
        <f t="shared" si="19"/>
        <v>0</v>
      </c>
      <c r="CA47" s="12">
        <v>0</v>
      </c>
      <c r="CB47" s="12">
        <v>0</v>
      </c>
      <c r="CC47" s="12">
        <f t="shared" si="20"/>
        <v>6872</v>
      </c>
      <c r="CD47" s="12">
        <v>5647</v>
      </c>
      <c r="CE47" s="12">
        <v>1225</v>
      </c>
      <c r="CF47" s="12">
        <f t="shared" si="21"/>
        <v>3314</v>
      </c>
      <c r="CG47" s="12">
        <v>3258</v>
      </c>
      <c r="CH47" s="12">
        <v>56</v>
      </c>
      <c r="CI47" s="12">
        <f t="shared" si="22"/>
        <v>1281</v>
      </c>
      <c r="CJ47" s="12">
        <v>1058</v>
      </c>
      <c r="CK47" s="12">
        <v>223</v>
      </c>
      <c r="CL47" s="12">
        <f t="shared" si="23"/>
        <v>0</v>
      </c>
      <c r="CM47" s="12">
        <v>0</v>
      </c>
      <c r="CN47" s="12">
        <v>0</v>
      </c>
      <c r="CO47" s="12">
        <f t="shared" si="24"/>
        <v>3230</v>
      </c>
      <c r="CP47" s="12">
        <v>2339</v>
      </c>
      <c r="CQ47" s="12">
        <v>891</v>
      </c>
      <c r="CR47" s="12">
        <f t="shared" si="25"/>
        <v>1050</v>
      </c>
      <c r="CS47" s="12">
        <v>800</v>
      </c>
      <c r="CT47" s="12">
        <v>250</v>
      </c>
      <c r="CU47" s="12">
        <f t="shared" si="26"/>
        <v>0</v>
      </c>
      <c r="CV47" s="12">
        <f t="shared" si="27"/>
        <v>0</v>
      </c>
      <c r="CW47" s="12">
        <v>0</v>
      </c>
      <c r="CX47" s="12">
        <v>0</v>
      </c>
      <c r="CY47" s="12">
        <f t="shared" si="28"/>
        <v>0</v>
      </c>
      <c r="CZ47" s="12">
        <v>0</v>
      </c>
      <c r="DA47" s="12">
        <v>0</v>
      </c>
      <c r="DB47" s="12">
        <f t="shared" si="29"/>
        <v>2517</v>
      </c>
      <c r="DC47" s="12">
        <f t="shared" si="30"/>
        <v>2283</v>
      </c>
      <c r="DD47" s="12">
        <f t="shared" si="30"/>
        <v>234</v>
      </c>
      <c r="DE47" s="12">
        <f t="shared" si="31"/>
        <v>0</v>
      </c>
      <c r="DF47" s="12">
        <v>0</v>
      </c>
      <c r="DG47" s="12">
        <v>0</v>
      </c>
      <c r="DH47" s="12">
        <f t="shared" si="32"/>
        <v>2517</v>
      </c>
      <c r="DI47" s="12">
        <v>2283</v>
      </c>
      <c r="DJ47" s="12">
        <v>234</v>
      </c>
      <c r="DK47" s="12">
        <f t="shared" si="33"/>
        <v>0</v>
      </c>
      <c r="DL47" s="12"/>
      <c r="DM47" s="18"/>
      <c r="DN47" s="20">
        <f t="shared" si="34"/>
        <v>57839</v>
      </c>
      <c r="DO47" s="12">
        <f t="shared" si="35"/>
        <v>43888</v>
      </c>
      <c r="DP47" s="21">
        <f t="shared" si="36"/>
        <v>13951</v>
      </c>
      <c r="DQ47" s="19">
        <f t="shared" si="41"/>
        <v>4128</v>
      </c>
      <c r="DR47" s="12">
        <v>1458</v>
      </c>
      <c r="DS47" s="12">
        <v>2670</v>
      </c>
      <c r="DT47" s="12">
        <f t="shared" si="42"/>
        <v>8307</v>
      </c>
      <c r="DU47" s="12">
        <v>7982</v>
      </c>
      <c r="DV47" s="12">
        <v>165</v>
      </c>
      <c r="DW47" s="12">
        <v>160</v>
      </c>
      <c r="DX47" s="12">
        <f t="shared" si="43"/>
        <v>2289</v>
      </c>
      <c r="DY47" s="12">
        <v>1117</v>
      </c>
      <c r="DZ47" s="12">
        <v>1172</v>
      </c>
      <c r="EA47" s="12">
        <f t="shared" si="44"/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f t="shared" si="0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2"/>
        <v>2341</v>
      </c>
      <c r="Y48" s="12">
        <f t="shared" si="3"/>
        <v>2090</v>
      </c>
      <c r="Z48" s="12">
        <v>2090</v>
      </c>
      <c r="AA48" s="12">
        <v>0</v>
      </c>
      <c r="AB48" s="12">
        <f t="shared" si="4"/>
        <v>251</v>
      </c>
      <c r="AC48" s="12">
        <v>251</v>
      </c>
      <c r="AD48" s="12">
        <v>0</v>
      </c>
      <c r="AE48" s="12">
        <f t="shared" si="5"/>
        <v>2612</v>
      </c>
      <c r="AF48" s="12">
        <v>2612</v>
      </c>
      <c r="AG48" s="12">
        <v>0</v>
      </c>
      <c r="AH48" s="12"/>
      <c r="AI48" s="12"/>
      <c r="AJ48" s="12">
        <f t="shared" si="6"/>
        <v>84</v>
      </c>
      <c r="AK48" s="12">
        <v>84</v>
      </c>
      <c r="AL48" s="12">
        <v>0</v>
      </c>
      <c r="AM48" s="12">
        <f t="shared" si="7"/>
        <v>2000</v>
      </c>
      <c r="AN48" s="12">
        <v>2000</v>
      </c>
      <c r="AO48" s="12">
        <v>0</v>
      </c>
      <c r="AP48" s="12">
        <f t="shared" si="8"/>
        <v>418</v>
      </c>
      <c r="AQ48" s="12">
        <v>418</v>
      </c>
      <c r="AR48" s="12">
        <v>0</v>
      </c>
      <c r="AS48" s="12">
        <f t="shared" si="9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10"/>
        <v>84</v>
      </c>
      <c r="AZ48" s="12">
        <v>84</v>
      </c>
      <c r="BA48" s="12">
        <v>0</v>
      </c>
      <c r="BB48" s="12">
        <f t="shared" si="11"/>
        <v>1253</v>
      </c>
      <c r="BC48" s="12">
        <v>1253</v>
      </c>
      <c r="BD48" s="12">
        <v>0</v>
      </c>
      <c r="BE48" s="12">
        <f t="shared" si="12"/>
        <v>2926</v>
      </c>
      <c r="BF48" s="12">
        <v>2926</v>
      </c>
      <c r="BG48" s="12">
        <v>0</v>
      </c>
      <c r="BH48" s="12">
        <f t="shared" si="13"/>
        <v>7263</v>
      </c>
      <c r="BI48" s="12">
        <v>7263</v>
      </c>
      <c r="BJ48" s="12">
        <v>0</v>
      </c>
      <c r="BK48" s="12">
        <f t="shared" si="14"/>
        <v>0</v>
      </c>
      <c r="BL48" s="12">
        <v>0</v>
      </c>
      <c r="BM48" s="12">
        <v>0</v>
      </c>
      <c r="BN48" s="12">
        <f t="shared" si="15"/>
        <v>2201</v>
      </c>
      <c r="BO48" s="12">
        <v>2201</v>
      </c>
      <c r="BP48" s="12">
        <v>0</v>
      </c>
      <c r="BQ48" s="12">
        <f t="shared" si="16"/>
        <v>0</v>
      </c>
      <c r="BR48" s="12">
        <f t="shared" si="17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8"/>
        <v>0</v>
      </c>
      <c r="BX48" s="12">
        <v>0</v>
      </c>
      <c r="BY48" s="12">
        <v>0</v>
      </c>
      <c r="BZ48" s="12">
        <f t="shared" si="19"/>
        <v>0</v>
      </c>
      <c r="CA48" s="12">
        <v>0</v>
      </c>
      <c r="CB48" s="12">
        <v>0</v>
      </c>
      <c r="CC48" s="12">
        <f t="shared" si="20"/>
        <v>0</v>
      </c>
      <c r="CD48" s="12">
        <v>0</v>
      </c>
      <c r="CE48" s="12">
        <v>0</v>
      </c>
      <c r="CF48" s="12">
        <f t="shared" si="21"/>
        <v>37672</v>
      </c>
      <c r="CG48" s="12">
        <v>37392</v>
      </c>
      <c r="CH48" s="12">
        <v>280</v>
      </c>
      <c r="CI48" s="12">
        <f t="shared" si="22"/>
        <v>850</v>
      </c>
      <c r="CJ48" s="12">
        <v>850</v>
      </c>
      <c r="CK48" s="12">
        <v>0</v>
      </c>
      <c r="CL48" s="12">
        <f t="shared" si="23"/>
        <v>0</v>
      </c>
      <c r="CM48" s="12">
        <v>0</v>
      </c>
      <c r="CN48" s="12">
        <v>0</v>
      </c>
      <c r="CO48" s="12">
        <f t="shared" si="24"/>
        <v>2840</v>
      </c>
      <c r="CP48" s="12">
        <v>2840</v>
      </c>
      <c r="CQ48" s="12">
        <v>0</v>
      </c>
      <c r="CR48" s="12">
        <f t="shared" si="25"/>
        <v>0</v>
      </c>
      <c r="CS48" s="12">
        <v>0</v>
      </c>
      <c r="CT48" s="12">
        <v>0</v>
      </c>
      <c r="CU48" s="12">
        <f t="shared" si="26"/>
        <v>0</v>
      </c>
      <c r="CV48" s="12">
        <f t="shared" si="27"/>
        <v>0</v>
      </c>
      <c r="CW48" s="12"/>
      <c r="CX48" s="12"/>
      <c r="CY48" s="12">
        <f t="shared" si="28"/>
        <v>0</v>
      </c>
      <c r="CZ48" s="12"/>
      <c r="DA48" s="12"/>
      <c r="DB48" s="12">
        <f t="shared" si="29"/>
        <v>0</v>
      </c>
      <c r="DC48" s="12">
        <f t="shared" si="30"/>
        <v>0</v>
      </c>
      <c r="DD48" s="12">
        <f t="shared" si="30"/>
        <v>0</v>
      </c>
      <c r="DE48" s="12">
        <f t="shared" si="31"/>
        <v>0</v>
      </c>
      <c r="DF48" s="12"/>
      <c r="DG48" s="12"/>
      <c r="DH48" s="12">
        <f t="shared" si="32"/>
        <v>0</v>
      </c>
      <c r="DI48" s="12"/>
      <c r="DJ48" s="12"/>
      <c r="DK48" s="12">
        <f t="shared" si="33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19">
        <f t="shared" si="41"/>
        <v>3215</v>
      </c>
      <c r="DR48" s="12">
        <v>3215</v>
      </c>
      <c r="DS48" s="12"/>
      <c r="DT48" s="12">
        <f t="shared" si="42"/>
        <v>17970</v>
      </c>
      <c r="DU48" s="12">
        <v>17603</v>
      </c>
      <c r="DV48" s="12">
        <v>367</v>
      </c>
      <c r="DW48" s="12"/>
      <c r="DX48" s="12">
        <f t="shared" si="43"/>
        <v>6583</v>
      </c>
      <c r="DY48" s="12">
        <v>3213</v>
      </c>
      <c r="DZ48" s="12">
        <v>3370</v>
      </c>
      <c r="EA48" s="12">
        <f t="shared" si="44"/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f t="shared" si="0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1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2"/>
        <v>1662</v>
      </c>
      <c r="Y49" s="12">
        <f t="shared" si="3"/>
        <v>1662</v>
      </c>
      <c r="Z49" s="12">
        <v>1249</v>
      </c>
      <c r="AA49" s="12">
        <v>413</v>
      </c>
      <c r="AB49" s="12">
        <f t="shared" si="4"/>
        <v>0</v>
      </c>
      <c r="AC49" s="12">
        <v>0</v>
      </c>
      <c r="AD49" s="12">
        <v>0</v>
      </c>
      <c r="AE49" s="12">
        <f t="shared" si="5"/>
        <v>6706</v>
      </c>
      <c r="AF49" s="12">
        <v>6080</v>
      </c>
      <c r="AG49" s="12">
        <v>626</v>
      </c>
      <c r="AH49" s="12"/>
      <c r="AI49" s="12"/>
      <c r="AJ49" s="12">
        <f t="shared" si="6"/>
        <v>0</v>
      </c>
      <c r="AK49" s="12">
        <v>0</v>
      </c>
      <c r="AL49" s="12">
        <v>0</v>
      </c>
      <c r="AM49" s="12">
        <f t="shared" si="7"/>
        <v>2955</v>
      </c>
      <c r="AN49" s="12">
        <v>2350</v>
      </c>
      <c r="AO49" s="12">
        <v>605</v>
      </c>
      <c r="AP49" s="12">
        <f t="shared" si="8"/>
        <v>1936</v>
      </c>
      <c r="AQ49" s="12">
        <v>1936</v>
      </c>
      <c r="AR49" s="12">
        <v>0</v>
      </c>
      <c r="AS49" s="12">
        <f t="shared" si="9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10"/>
        <v>0</v>
      </c>
      <c r="AZ49" s="12">
        <v>0</v>
      </c>
      <c r="BA49" s="12">
        <v>0</v>
      </c>
      <c r="BB49" s="12">
        <f t="shared" si="11"/>
        <v>0</v>
      </c>
      <c r="BC49" s="12">
        <v>0</v>
      </c>
      <c r="BD49" s="12">
        <v>0</v>
      </c>
      <c r="BE49" s="12">
        <f t="shared" si="12"/>
        <v>1324</v>
      </c>
      <c r="BF49" s="12">
        <v>985</v>
      </c>
      <c r="BG49" s="12">
        <v>339</v>
      </c>
      <c r="BH49" s="12">
        <f t="shared" si="13"/>
        <v>0</v>
      </c>
      <c r="BI49" s="12">
        <v>0</v>
      </c>
      <c r="BJ49" s="12">
        <v>0</v>
      </c>
      <c r="BK49" s="12">
        <f t="shared" si="14"/>
        <v>3301</v>
      </c>
      <c r="BL49" s="12">
        <v>3301</v>
      </c>
      <c r="BM49" s="12">
        <v>0</v>
      </c>
      <c r="BN49" s="12">
        <f t="shared" si="15"/>
        <v>1467</v>
      </c>
      <c r="BO49" s="12">
        <v>1175</v>
      </c>
      <c r="BP49" s="12">
        <v>292</v>
      </c>
      <c r="BQ49" s="12">
        <f t="shared" si="16"/>
        <v>1502</v>
      </c>
      <c r="BR49" s="12">
        <f t="shared" si="17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8"/>
        <v>0</v>
      </c>
      <c r="BX49" s="12">
        <v>0</v>
      </c>
      <c r="BY49" s="12">
        <v>0</v>
      </c>
      <c r="BZ49" s="12">
        <f t="shared" si="19"/>
        <v>0</v>
      </c>
      <c r="CA49" s="12">
        <v>0</v>
      </c>
      <c r="CB49" s="12">
        <v>0</v>
      </c>
      <c r="CC49" s="12">
        <f t="shared" si="20"/>
        <v>441</v>
      </c>
      <c r="CD49" s="12">
        <v>432</v>
      </c>
      <c r="CE49" s="12">
        <v>9</v>
      </c>
      <c r="CF49" s="12">
        <f t="shared" si="21"/>
        <v>18007</v>
      </c>
      <c r="CG49" s="12">
        <v>17686</v>
      </c>
      <c r="CH49" s="12">
        <v>321</v>
      </c>
      <c r="CI49" s="12">
        <f t="shared" si="22"/>
        <v>3194</v>
      </c>
      <c r="CJ49" s="12">
        <v>2448</v>
      </c>
      <c r="CK49" s="12">
        <v>746</v>
      </c>
      <c r="CL49" s="12">
        <f t="shared" si="23"/>
        <v>0</v>
      </c>
      <c r="CM49" s="12">
        <v>0</v>
      </c>
      <c r="CN49" s="12">
        <v>0</v>
      </c>
      <c r="CO49" s="12">
        <f t="shared" si="24"/>
        <v>4611</v>
      </c>
      <c r="CP49" s="12">
        <v>3842</v>
      </c>
      <c r="CQ49" s="12">
        <v>769</v>
      </c>
      <c r="CR49" s="12">
        <f t="shared" si="25"/>
        <v>0</v>
      </c>
      <c r="CS49" s="12">
        <v>0</v>
      </c>
      <c r="CT49" s="12">
        <v>0</v>
      </c>
      <c r="CU49" s="12">
        <f t="shared" si="26"/>
        <v>0</v>
      </c>
      <c r="CV49" s="12">
        <f t="shared" si="27"/>
        <v>0</v>
      </c>
      <c r="CW49" s="12">
        <v>0</v>
      </c>
      <c r="CX49" s="12">
        <v>0</v>
      </c>
      <c r="CY49" s="12">
        <f t="shared" si="28"/>
        <v>0</v>
      </c>
      <c r="CZ49" s="12">
        <v>0</v>
      </c>
      <c r="DA49" s="12">
        <v>0</v>
      </c>
      <c r="DB49" s="12">
        <f t="shared" si="29"/>
        <v>15499</v>
      </c>
      <c r="DC49" s="12">
        <f t="shared" si="30"/>
        <v>11921</v>
      </c>
      <c r="DD49" s="12">
        <f t="shared" si="30"/>
        <v>3578</v>
      </c>
      <c r="DE49" s="12">
        <f t="shared" si="31"/>
        <v>1845</v>
      </c>
      <c r="DF49" s="12">
        <v>1332</v>
      </c>
      <c r="DG49" s="12">
        <v>513</v>
      </c>
      <c r="DH49" s="12">
        <f t="shared" si="32"/>
        <v>13654</v>
      </c>
      <c r="DI49" s="12">
        <v>10589</v>
      </c>
      <c r="DJ49" s="12">
        <v>3065</v>
      </c>
      <c r="DK49" s="12">
        <f t="shared" si="33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19">
        <f t="shared" si="41"/>
        <v>17248</v>
      </c>
      <c r="DR49" s="12">
        <v>5539</v>
      </c>
      <c r="DS49" s="12">
        <v>11709</v>
      </c>
      <c r="DT49" s="12">
        <f t="shared" si="42"/>
        <v>31093</v>
      </c>
      <c r="DU49" s="12">
        <v>30326</v>
      </c>
      <c r="DV49" s="12">
        <v>632</v>
      </c>
      <c r="DW49" s="12">
        <v>135</v>
      </c>
      <c r="DX49" s="12">
        <f t="shared" si="43"/>
        <v>10346</v>
      </c>
      <c r="DY49" s="12">
        <v>5050</v>
      </c>
      <c r="DZ49" s="12">
        <v>5296</v>
      </c>
      <c r="EA49" s="12">
        <f t="shared" si="44"/>
        <v>117779</v>
      </c>
      <c r="EB49" s="12">
        <v>59819</v>
      </c>
      <c r="EC49" s="12">
        <v>57960</v>
      </c>
    </row>
    <row r="50" spans="1:133" s="13" customFormat="1" ht="31.5" x14ac:dyDescent="0.25">
      <c r="A50" s="11" t="s">
        <v>119</v>
      </c>
      <c r="B50" s="12">
        <f t="shared" si="0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1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2"/>
        <v>3686</v>
      </c>
      <c r="Y50" s="12">
        <f t="shared" si="3"/>
        <v>3686</v>
      </c>
      <c r="Z50" s="12">
        <v>3686</v>
      </c>
      <c r="AA50" s="12">
        <v>0</v>
      </c>
      <c r="AB50" s="12">
        <f t="shared" si="4"/>
        <v>0</v>
      </c>
      <c r="AC50" s="12">
        <v>0</v>
      </c>
      <c r="AD50" s="12">
        <v>0</v>
      </c>
      <c r="AE50" s="12">
        <f t="shared" si="5"/>
        <v>8269</v>
      </c>
      <c r="AF50" s="12">
        <v>8269</v>
      </c>
      <c r="AG50" s="12">
        <v>0</v>
      </c>
      <c r="AH50" s="12"/>
      <c r="AI50" s="12"/>
      <c r="AJ50" s="12">
        <f t="shared" si="6"/>
        <v>0</v>
      </c>
      <c r="AK50" s="12">
        <v>0</v>
      </c>
      <c r="AL50" s="12">
        <v>0</v>
      </c>
      <c r="AM50" s="12">
        <f t="shared" si="7"/>
        <v>5367</v>
      </c>
      <c r="AN50" s="12">
        <v>5367</v>
      </c>
      <c r="AO50" s="12">
        <v>0</v>
      </c>
      <c r="AP50" s="12">
        <f t="shared" si="8"/>
        <v>3161</v>
      </c>
      <c r="AQ50" s="12">
        <v>3161</v>
      </c>
      <c r="AR50" s="12">
        <v>0</v>
      </c>
      <c r="AS50" s="12">
        <f t="shared" si="9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10"/>
        <v>0</v>
      </c>
      <c r="AZ50" s="12">
        <v>0</v>
      </c>
      <c r="BA50" s="12">
        <v>0</v>
      </c>
      <c r="BB50" s="12">
        <f t="shared" si="11"/>
        <v>0</v>
      </c>
      <c r="BC50" s="12">
        <v>0</v>
      </c>
      <c r="BD50" s="12">
        <v>0</v>
      </c>
      <c r="BE50" s="12">
        <f t="shared" si="12"/>
        <v>1577</v>
      </c>
      <c r="BF50" s="12">
        <v>1577</v>
      </c>
      <c r="BG50" s="12">
        <v>0</v>
      </c>
      <c r="BH50" s="12">
        <f t="shared" si="13"/>
        <v>0</v>
      </c>
      <c r="BI50" s="12">
        <v>0</v>
      </c>
      <c r="BJ50" s="12">
        <v>0</v>
      </c>
      <c r="BK50" s="12">
        <f t="shared" si="14"/>
        <v>2791</v>
      </c>
      <c r="BL50" s="12">
        <v>2791</v>
      </c>
      <c r="BM50" s="12">
        <v>0</v>
      </c>
      <c r="BN50" s="12">
        <f t="shared" si="15"/>
        <v>3093</v>
      </c>
      <c r="BO50" s="12">
        <v>3093</v>
      </c>
      <c r="BP50" s="12">
        <v>0</v>
      </c>
      <c r="BQ50" s="12">
        <f t="shared" si="16"/>
        <v>0</v>
      </c>
      <c r="BR50" s="12">
        <f t="shared" si="17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8"/>
        <v>0</v>
      </c>
      <c r="BX50" s="12">
        <v>0</v>
      </c>
      <c r="BY50" s="12">
        <v>0</v>
      </c>
      <c r="BZ50" s="12">
        <f t="shared" si="19"/>
        <v>0</v>
      </c>
      <c r="CA50" s="12">
        <v>0</v>
      </c>
      <c r="CB50" s="12">
        <v>0</v>
      </c>
      <c r="CC50" s="12">
        <f t="shared" si="20"/>
        <v>0</v>
      </c>
      <c r="CD50" s="12">
        <v>0</v>
      </c>
      <c r="CE50" s="12">
        <v>0</v>
      </c>
      <c r="CF50" s="12">
        <f t="shared" si="21"/>
        <v>4500</v>
      </c>
      <c r="CG50" s="12">
        <v>4500</v>
      </c>
      <c r="CH50" s="12">
        <v>0</v>
      </c>
      <c r="CI50" s="12">
        <f t="shared" si="22"/>
        <v>4534</v>
      </c>
      <c r="CJ50" s="12">
        <v>4534</v>
      </c>
      <c r="CK50" s="12">
        <v>0</v>
      </c>
      <c r="CL50" s="12">
        <f t="shared" si="23"/>
        <v>0</v>
      </c>
      <c r="CM50" s="12"/>
      <c r="CN50" s="12"/>
      <c r="CO50" s="12">
        <f t="shared" si="24"/>
        <v>2000</v>
      </c>
      <c r="CP50" s="12">
        <v>2000</v>
      </c>
      <c r="CQ50" s="12">
        <v>0</v>
      </c>
      <c r="CR50" s="12">
        <f t="shared" si="25"/>
        <v>2600</v>
      </c>
      <c r="CS50" s="12">
        <v>2600</v>
      </c>
      <c r="CT50" s="12"/>
      <c r="CU50" s="12">
        <f t="shared" si="26"/>
        <v>0</v>
      </c>
      <c r="CV50" s="12">
        <f t="shared" si="27"/>
        <v>0</v>
      </c>
      <c r="CW50" s="12"/>
      <c r="CX50" s="12"/>
      <c r="CY50" s="12">
        <f t="shared" si="28"/>
        <v>0</v>
      </c>
      <c r="CZ50" s="12"/>
      <c r="DA50" s="12"/>
      <c r="DB50" s="12">
        <f t="shared" si="29"/>
        <v>4472</v>
      </c>
      <c r="DC50" s="12">
        <f t="shared" si="30"/>
        <v>4472</v>
      </c>
      <c r="DD50" s="12">
        <f t="shared" si="30"/>
        <v>0</v>
      </c>
      <c r="DE50" s="12">
        <f t="shared" si="31"/>
        <v>0</v>
      </c>
      <c r="DF50" s="12">
        <v>0</v>
      </c>
      <c r="DG50" s="12">
        <v>0</v>
      </c>
      <c r="DH50" s="12">
        <f t="shared" si="32"/>
        <v>0</v>
      </c>
      <c r="DI50" s="12">
        <v>0</v>
      </c>
      <c r="DJ50" s="12">
        <v>0</v>
      </c>
      <c r="DK50" s="12">
        <f t="shared" si="33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19">
        <f t="shared" si="41"/>
        <v>5011</v>
      </c>
      <c r="DR50" s="12">
        <v>5011</v>
      </c>
      <c r="DS50" s="12"/>
      <c r="DT50" s="12">
        <f t="shared" si="42"/>
        <v>28008</v>
      </c>
      <c r="DU50" s="12">
        <v>27436</v>
      </c>
      <c r="DV50" s="12">
        <v>572</v>
      </c>
      <c r="DW50" s="12"/>
      <c r="DX50" s="12">
        <f t="shared" si="43"/>
        <v>9995</v>
      </c>
      <c r="DY50" s="12">
        <v>4879</v>
      </c>
      <c r="DZ50" s="12">
        <v>5116</v>
      </c>
      <c r="EA50" s="12">
        <f t="shared" si="44"/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f t="shared" si="0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1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2"/>
        <v>1346</v>
      </c>
      <c r="Y51" s="12">
        <f t="shared" si="3"/>
        <v>1346</v>
      </c>
      <c r="Z51" s="12">
        <v>1346</v>
      </c>
      <c r="AA51" s="12">
        <v>0</v>
      </c>
      <c r="AB51" s="12">
        <f t="shared" si="4"/>
        <v>0</v>
      </c>
      <c r="AC51" s="12">
        <v>0</v>
      </c>
      <c r="AD51" s="12">
        <v>0</v>
      </c>
      <c r="AE51" s="12">
        <f t="shared" si="5"/>
        <v>3926</v>
      </c>
      <c r="AF51" s="12">
        <v>3926</v>
      </c>
      <c r="AG51" s="12">
        <v>0</v>
      </c>
      <c r="AH51" s="12"/>
      <c r="AI51" s="12"/>
      <c r="AJ51" s="12">
        <f t="shared" si="6"/>
        <v>0</v>
      </c>
      <c r="AK51" s="12">
        <v>0</v>
      </c>
      <c r="AL51" s="12">
        <v>0</v>
      </c>
      <c r="AM51" s="12">
        <f t="shared" si="7"/>
        <v>2489</v>
      </c>
      <c r="AN51" s="12">
        <v>2489</v>
      </c>
      <c r="AO51" s="12">
        <v>0</v>
      </c>
      <c r="AP51" s="12">
        <f t="shared" si="8"/>
        <v>1095</v>
      </c>
      <c r="AQ51" s="12">
        <v>1095</v>
      </c>
      <c r="AR51" s="12">
        <v>0</v>
      </c>
      <c r="AS51" s="12">
        <f t="shared" si="9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10"/>
        <v>248</v>
      </c>
      <c r="AZ51" s="12">
        <v>248</v>
      </c>
      <c r="BA51" s="12">
        <v>0</v>
      </c>
      <c r="BB51" s="12">
        <f t="shared" si="11"/>
        <v>0</v>
      </c>
      <c r="BC51" s="12">
        <v>0</v>
      </c>
      <c r="BD51" s="12">
        <v>0</v>
      </c>
      <c r="BE51" s="12">
        <f t="shared" si="12"/>
        <v>1122</v>
      </c>
      <c r="BF51" s="12">
        <v>1122</v>
      </c>
      <c r="BG51" s="12">
        <v>0</v>
      </c>
      <c r="BH51" s="12">
        <f t="shared" si="13"/>
        <v>0</v>
      </c>
      <c r="BI51" s="12">
        <v>0</v>
      </c>
      <c r="BJ51" s="12">
        <v>0</v>
      </c>
      <c r="BK51" s="12">
        <f t="shared" si="14"/>
        <v>896</v>
      </c>
      <c r="BL51" s="12">
        <v>896</v>
      </c>
      <c r="BM51" s="12">
        <v>0</v>
      </c>
      <c r="BN51" s="12">
        <f t="shared" si="15"/>
        <v>2000</v>
      </c>
      <c r="BO51" s="12">
        <v>2000</v>
      </c>
      <c r="BP51" s="12">
        <v>0</v>
      </c>
      <c r="BQ51" s="12">
        <f t="shared" si="16"/>
        <v>320</v>
      </c>
      <c r="BR51" s="12">
        <f t="shared" si="17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8"/>
        <v>0</v>
      </c>
      <c r="BX51" s="12">
        <v>0</v>
      </c>
      <c r="BY51" s="12">
        <v>0</v>
      </c>
      <c r="BZ51" s="12">
        <f t="shared" si="19"/>
        <v>0</v>
      </c>
      <c r="CA51" s="12">
        <v>0</v>
      </c>
      <c r="CB51" s="12">
        <v>0</v>
      </c>
      <c r="CC51" s="12">
        <f t="shared" si="20"/>
        <v>0</v>
      </c>
      <c r="CD51" s="12">
        <v>0</v>
      </c>
      <c r="CE51" s="12">
        <v>0</v>
      </c>
      <c r="CF51" s="12">
        <f t="shared" si="21"/>
        <v>8648</v>
      </c>
      <c r="CG51" s="12">
        <v>8500</v>
      </c>
      <c r="CH51" s="12">
        <v>148</v>
      </c>
      <c r="CI51" s="12">
        <f t="shared" si="22"/>
        <v>1900</v>
      </c>
      <c r="CJ51" s="12">
        <v>1900</v>
      </c>
      <c r="CK51" s="12">
        <v>0</v>
      </c>
      <c r="CL51" s="12">
        <f t="shared" si="23"/>
        <v>0</v>
      </c>
      <c r="CM51" s="12">
        <v>0</v>
      </c>
      <c r="CN51" s="12">
        <v>0</v>
      </c>
      <c r="CO51" s="12">
        <f t="shared" si="24"/>
        <v>1700</v>
      </c>
      <c r="CP51" s="12">
        <v>1700</v>
      </c>
      <c r="CQ51" s="12">
        <v>0</v>
      </c>
      <c r="CR51" s="12">
        <f t="shared" si="25"/>
        <v>0</v>
      </c>
      <c r="CS51" s="12">
        <v>0</v>
      </c>
      <c r="CT51" s="12">
        <v>0</v>
      </c>
      <c r="CU51" s="12">
        <f t="shared" si="26"/>
        <v>0</v>
      </c>
      <c r="CV51" s="12">
        <f t="shared" si="27"/>
        <v>0</v>
      </c>
      <c r="CW51" s="12">
        <v>0</v>
      </c>
      <c r="CX51" s="12">
        <v>0</v>
      </c>
      <c r="CY51" s="12">
        <f t="shared" si="28"/>
        <v>0</v>
      </c>
      <c r="CZ51" s="12">
        <v>0</v>
      </c>
      <c r="DA51" s="12">
        <v>0</v>
      </c>
      <c r="DB51" s="12">
        <f t="shared" si="29"/>
        <v>0</v>
      </c>
      <c r="DC51" s="12">
        <f t="shared" si="30"/>
        <v>0</v>
      </c>
      <c r="DD51" s="12">
        <f t="shared" si="30"/>
        <v>0</v>
      </c>
      <c r="DE51" s="12">
        <f t="shared" si="31"/>
        <v>0</v>
      </c>
      <c r="DF51" s="12">
        <v>0</v>
      </c>
      <c r="DG51" s="12">
        <v>0</v>
      </c>
      <c r="DH51" s="12">
        <f t="shared" si="32"/>
        <v>0</v>
      </c>
      <c r="DI51" s="12">
        <v>0</v>
      </c>
      <c r="DJ51" s="12">
        <v>0</v>
      </c>
      <c r="DK51" s="12">
        <f t="shared" si="33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19">
        <f t="shared" si="41"/>
        <v>2695</v>
      </c>
      <c r="DR51" s="12">
        <v>2695</v>
      </c>
      <c r="DS51" s="12"/>
      <c r="DT51" s="12">
        <f t="shared" si="42"/>
        <v>15062</v>
      </c>
      <c r="DU51" s="12">
        <v>14754</v>
      </c>
      <c r="DV51" s="12">
        <v>308</v>
      </c>
      <c r="DW51" s="12"/>
      <c r="DX51" s="12">
        <f t="shared" si="43"/>
        <v>5109</v>
      </c>
      <c r="DY51" s="12">
        <v>2494</v>
      </c>
      <c r="DZ51" s="12">
        <v>2615</v>
      </c>
      <c r="EA51" s="12">
        <f t="shared" si="44"/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f t="shared" si="0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1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2"/>
        <v>2728</v>
      </c>
      <c r="Y52" s="12">
        <f t="shared" si="3"/>
        <v>1637</v>
      </c>
      <c r="Z52" s="12">
        <v>1637</v>
      </c>
      <c r="AA52" s="12">
        <v>0</v>
      </c>
      <c r="AB52" s="12">
        <f t="shared" si="4"/>
        <v>1091</v>
      </c>
      <c r="AC52" s="12">
        <v>1091</v>
      </c>
      <c r="AD52" s="12">
        <v>0</v>
      </c>
      <c r="AE52" s="12">
        <f t="shared" si="5"/>
        <v>2910</v>
      </c>
      <c r="AF52" s="12">
        <v>2910</v>
      </c>
      <c r="AG52" s="12">
        <v>0</v>
      </c>
      <c r="AH52" s="12"/>
      <c r="AI52" s="12"/>
      <c r="AJ52" s="12">
        <f t="shared" si="6"/>
        <v>0</v>
      </c>
      <c r="AK52" s="12">
        <v>0</v>
      </c>
      <c r="AL52" s="12">
        <v>0</v>
      </c>
      <c r="AM52" s="12">
        <f t="shared" si="7"/>
        <v>2910</v>
      </c>
      <c r="AN52" s="12">
        <v>2910</v>
      </c>
      <c r="AO52" s="12">
        <v>0</v>
      </c>
      <c r="AP52" s="12">
        <f t="shared" si="8"/>
        <v>500</v>
      </c>
      <c r="AQ52" s="12">
        <v>500</v>
      </c>
      <c r="AR52" s="12">
        <v>0</v>
      </c>
      <c r="AS52" s="12">
        <f t="shared" si="9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10"/>
        <v>0</v>
      </c>
      <c r="AZ52" s="12">
        <v>0</v>
      </c>
      <c r="BA52" s="12">
        <v>0</v>
      </c>
      <c r="BB52" s="12">
        <f t="shared" si="11"/>
        <v>0</v>
      </c>
      <c r="BC52" s="12">
        <v>0</v>
      </c>
      <c r="BD52" s="12">
        <v>0</v>
      </c>
      <c r="BE52" s="12">
        <f t="shared" si="12"/>
        <v>174</v>
      </c>
      <c r="BF52" s="12">
        <v>174</v>
      </c>
      <c r="BG52" s="12">
        <v>0</v>
      </c>
      <c r="BH52" s="12">
        <f t="shared" si="13"/>
        <v>0</v>
      </c>
      <c r="BI52" s="12">
        <v>0</v>
      </c>
      <c r="BJ52" s="12">
        <v>0</v>
      </c>
      <c r="BK52" s="12">
        <f t="shared" si="14"/>
        <v>955</v>
      </c>
      <c r="BL52" s="12">
        <v>955</v>
      </c>
      <c r="BM52" s="12">
        <v>0</v>
      </c>
      <c r="BN52" s="12">
        <f t="shared" si="15"/>
        <v>1364</v>
      </c>
      <c r="BO52" s="12">
        <v>1364</v>
      </c>
      <c r="BP52" s="12">
        <v>0</v>
      </c>
      <c r="BQ52" s="12">
        <f t="shared" si="16"/>
        <v>0</v>
      </c>
      <c r="BR52" s="12">
        <f t="shared" si="17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8"/>
        <v>0</v>
      </c>
      <c r="BX52" s="12">
        <v>0</v>
      </c>
      <c r="BY52" s="12">
        <v>0</v>
      </c>
      <c r="BZ52" s="12">
        <f t="shared" si="19"/>
        <v>0</v>
      </c>
      <c r="CA52" s="12">
        <v>0</v>
      </c>
      <c r="CB52" s="12">
        <v>0</v>
      </c>
      <c r="CC52" s="12">
        <f t="shared" si="20"/>
        <v>0</v>
      </c>
      <c r="CD52" s="12">
        <v>0</v>
      </c>
      <c r="CE52" s="12">
        <v>0</v>
      </c>
      <c r="CF52" s="12">
        <f t="shared" si="21"/>
        <v>684</v>
      </c>
      <c r="CG52" s="12">
        <v>684</v>
      </c>
      <c r="CH52" s="12">
        <v>0</v>
      </c>
      <c r="CI52" s="12">
        <f t="shared" si="22"/>
        <v>1484</v>
      </c>
      <c r="CJ52" s="12">
        <v>1484</v>
      </c>
      <c r="CK52" s="12">
        <v>0</v>
      </c>
      <c r="CL52" s="12">
        <f t="shared" si="23"/>
        <v>0</v>
      </c>
      <c r="CM52" s="12">
        <v>0</v>
      </c>
      <c r="CN52" s="12">
        <v>0</v>
      </c>
      <c r="CO52" s="12">
        <f t="shared" si="24"/>
        <v>2364</v>
      </c>
      <c r="CP52" s="12">
        <v>2364</v>
      </c>
      <c r="CQ52" s="12">
        <v>0</v>
      </c>
      <c r="CR52" s="12">
        <f t="shared" si="25"/>
        <v>0</v>
      </c>
      <c r="CS52" s="12">
        <v>0</v>
      </c>
      <c r="CT52" s="12">
        <v>0</v>
      </c>
      <c r="CU52" s="12">
        <f t="shared" si="26"/>
        <v>0</v>
      </c>
      <c r="CV52" s="12">
        <f t="shared" si="27"/>
        <v>0</v>
      </c>
      <c r="CW52" s="12">
        <v>0</v>
      </c>
      <c r="CX52" s="12">
        <v>0</v>
      </c>
      <c r="CY52" s="12">
        <f t="shared" si="28"/>
        <v>0</v>
      </c>
      <c r="CZ52" s="12">
        <v>0</v>
      </c>
      <c r="DA52" s="12">
        <v>0</v>
      </c>
      <c r="DB52" s="12">
        <f t="shared" si="29"/>
        <v>7028</v>
      </c>
      <c r="DC52" s="12">
        <f t="shared" si="30"/>
        <v>7028</v>
      </c>
      <c r="DD52" s="12">
        <f t="shared" si="30"/>
        <v>0</v>
      </c>
      <c r="DE52" s="12">
        <f t="shared" si="31"/>
        <v>0</v>
      </c>
      <c r="DF52" s="12">
        <v>0</v>
      </c>
      <c r="DG52" s="12">
        <v>0</v>
      </c>
      <c r="DH52" s="12">
        <f t="shared" si="32"/>
        <v>7028</v>
      </c>
      <c r="DI52" s="12">
        <v>7028</v>
      </c>
      <c r="DJ52" s="12">
        <v>0</v>
      </c>
      <c r="DK52" s="12">
        <f t="shared" si="33"/>
        <v>0</v>
      </c>
      <c r="DL52" s="12">
        <v>0</v>
      </c>
      <c r="DM52" s="18">
        <v>0</v>
      </c>
      <c r="DN52" s="20">
        <f t="shared" si="34"/>
        <v>85444</v>
      </c>
      <c r="DO52" s="12">
        <f t="shared" si="35"/>
        <v>85444</v>
      </c>
      <c r="DP52" s="21">
        <f t="shared" si="36"/>
        <v>0</v>
      </c>
      <c r="DQ52" s="19">
        <f t="shared" si="41"/>
        <v>4946</v>
      </c>
      <c r="DR52" s="12">
        <v>4946</v>
      </c>
      <c r="DS52" s="12"/>
      <c r="DT52" s="12">
        <f t="shared" si="42"/>
        <v>27644</v>
      </c>
      <c r="DU52" s="12">
        <v>27080</v>
      </c>
      <c r="DV52" s="12">
        <v>564</v>
      </c>
      <c r="DW52" s="12"/>
      <c r="DX52" s="12">
        <f t="shared" si="43"/>
        <v>9559</v>
      </c>
      <c r="DY52" s="12">
        <v>4666</v>
      </c>
      <c r="DZ52" s="12">
        <v>4893</v>
      </c>
      <c r="EA52" s="12">
        <f t="shared" si="44"/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f t="shared" si="0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1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2"/>
        <v>1877</v>
      </c>
      <c r="Y53" s="12">
        <f t="shared" si="3"/>
        <v>1877</v>
      </c>
      <c r="Z53" s="12">
        <v>0</v>
      </c>
      <c r="AA53" s="12">
        <v>1877</v>
      </c>
      <c r="AB53" s="12">
        <f t="shared" si="4"/>
        <v>0</v>
      </c>
      <c r="AC53" s="12">
        <v>0</v>
      </c>
      <c r="AD53" s="12">
        <v>0</v>
      </c>
      <c r="AE53" s="12">
        <f t="shared" si="5"/>
        <v>7619</v>
      </c>
      <c r="AF53" s="12">
        <v>0</v>
      </c>
      <c r="AG53" s="12">
        <v>7619</v>
      </c>
      <c r="AH53" s="12"/>
      <c r="AI53" s="12"/>
      <c r="AJ53" s="12">
        <f t="shared" si="6"/>
        <v>0</v>
      </c>
      <c r="AK53" s="12">
        <v>0</v>
      </c>
      <c r="AL53" s="12">
        <v>0</v>
      </c>
      <c r="AM53" s="12">
        <f t="shared" si="7"/>
        <v>19309</v>
      </c>
      <c r="AN53" s="12">
        <v>0</v>
      </c>
      <c r="AO53" s="12">
        <v>19309</v>
      </c>
      <c r="AP53" s="12">
        <f t="shared" si="8"/>
        <v>222</v>
      </c>
      <c r="AQ53" s="12">
        <v>0</v>
      </c>
      <c r="AR53" s="12">
        <v>222</v>
      </c>
      <c r="AS53" s="12">
        <f t="shared" si="9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10"/>
        <v>0</v>
      </c>
      <c r="AZ53" s="12">
        <v>0</v>
      </c>
      <c r="BA53" s="12">
        <v>0</v>
      </c>
      <c r="BB53" s="12">
        <f t="shared" si="11"/>
        <v>0</v>
      </c>
      <c r="BC53" s="12">
        <v>0</v>
      </c>
      <c r="BD53" s="12">
        <v>0</v>
      </c>
      <c r="BE53" s="12">
        <f t="shared" si="12"/>
        <v>9938</v>
      </c>
      <c r="BF53" s="12">
        <v>0</v>
      </c>
      <c r="BG53" s="12">
        <v>9938</v>
      </c>
      <c r="BH53" s="12">
        <f t="shared" si="13"/>
        <v>0</v>
      </c>
      <c r="BI53" s="12">
        <v>0</v>
      </c>
      <c r="BJ53" s="12">
        <v>0</v>
      </c>
      <c r="BK53" s="12">
        <f t="shared" si="14"/>
        <v>0</v>
      </c>
      <c r="BL53" s="12">
        <v>0</v>
      </c>
      <c r="BM53" s="12">
        <v>0</v>
      </c>
      <c r="BN53" s="12">
        <f t="shared" si="15"/>
        <v>8352</v>
      </c>
      <c r="BO53" s="12">
        <v>0</v>
      </c>
      <c r="BP53" s="12">
        <v>8352</v>
      </c>
      <c r="BQ53" s="12">
        <f t="shared" si="16"/>
        <v>0</v>
      </c>
      <c r="BR53" s="12">
        <f t="shared" si="17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8"/>
        <v>0</v>
      </c>
      <c r="BX53" s="12">
        <v>0</v>
      </c>
      <c r="BY53" s="12">
        <v>0</v>
      </c>
      <c r="BZ53" s="12">
        <f t="shared" si="19"/>
        <v>0</v>
      </c>
      <c r="CA53" s="12">
        <v>0</v>
      </c>
      <c r="CB53" s="12">
        <v>0</v>
      </c>
      <c r="CC53" s="12">
        <f t="shared" si="20"/>
        <v>0</v>
      </c>
      <c r="CD53" s="12">
        <v>0</v>
      </c>
      <c r="CE53" s="12">
        <v>0</v>
      </c>
      <c r="CF53" s="12">
        <f t="shared" si="21"/>
        <v>7105</v>
      </c>
      <c r="CG53" s="12">
        <v>0</v>
      </c>
      <c r="CH53" s="12">
        <v>7105</v>
      </c>
      <c r="CI53" s="12">
        <f t="shared" si="22"/>
        <v>13250</v>
      </c>
      <c r="CJ53" s="12">
        <v>0</v>
      </c>
      <c r="CK53" s="12">
        <v>13250</v>
      </c>
      <c r="CL53" s="12">
        <f t="shared" si="23"/>
        <v>0</v>
      </c>
      <c r="CM53" s="12">
        <v>0</v>
      </c>
      <c r="CN53" s="12">
        <v>0</v>
      </c>
      <c r="CO53" s="12">
        <f t="shared" si="24"/>
        <v>17667</v>
      </c>
      <c r="CP53" s="12">
        <v>0</v>
      </c>
      <c r="CQ53" s="12">
        <v>17667</v>
      </c>
      <c r="CR53" s="12">
        <f t="shared" si="25"/>
        <v>0</v>
      </c>
      <c r="CS53" s="12"/>
      <c r="CT53" s="12"/>
      <c r="CU53" s="12">
        <f t="shared" si="26"/>
        <v>500</v>
      </c>
      <c r="CV53" s="12">
        <f t="shared" si="27"/>
        <v>500</v>
      </c>
      <c r="CW53" s="12"/>
      <c r="CX53" s="12">
        <v>500</v>
      </c>
      <c r="CY53" s="12">
        <f t="shared" si="28"/>
        <v>0</v>
      </c>
      <c r="CZ53" s="12">
        <v>0</v>
      </c>
      <c r="DA53" s="12">
        <v>0</v>
      </c>
      <c r="DB53" s="12">
        <f t="shared" si="29"/>
        <v>7000</v>
      </c>
      <c r="DC53" s="12">
        <f t="shared" si="30"/>
        <v>0</v>
      </c>
      <c r="DD53" s="12">
        <f t="shared" si="30"/>
        <v>7000</v>
      </c>
      <c r="DE53" s="12">
        <f t="shared" si="31"/>
        <v>0</v>
      </c>
      <c r="DF53" s="12">
        <v>0</v>
      </c>
      <c r="DG53" s="12">
        <v>0</v>
      </c>
      <c r="DH53" s="12">
        <f t="shared" si="32"/>
        <v>0</v>
      </c>
      <c r="DI53" s="12">
        <v>0</v>
      </c>
      <c r="DJ53" s="12">
        <v>0</v>
      </c>
      <c r="DK53" s="12">
        <f t="shared" si="33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19">
        <f t="shared" si="41"/>
        <v>38945</v>
      </c>
      <c r="DR53" s="12"/>
      <c r="DS53" s="12">
        <v>38945</v>
      </c>
      <c r="DT53" s="12">
        <f t="shared" si="42"/>
        <v>618</v>
      </c>
      <c r="DU53" s="12"/>
      <c r="DV53" s="12"/>
      <c r="DW53" s="12">
        <v>618</v>
      </c>
      <c r="DX53" s="12">
        <f t="shared" si="43"/>
        <v>0</v>
      </c>
      <c r="DY53" s="12"/>
      <c r="DZ53" s="12"/>
      <c r="EA53" s="12">
        <f t="shared" si="44"/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f t="shared" si="0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1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2"/>
        <v>0</v>
      </c>
      <c r="Y54" s="12">
        <f t="shared" si="3"/>
        <v>0</v>
      </c>
      <c r="Z54" s="12"/>
      <c r="AA54" s="12"/>
      <c r="AB54" s="12">
        <f t="shared" si="4"/>
        <v>0</v>
      </c>
      <c r="AC54" s="12"/>
      <c r="AD54" s="12"/>
      <c r="AE54" s="12">
        <f t="shared" si="5"/>
        <v>0</v>
      </c>
      <c r="AF54" s="12"/>
      <c r="AG54" s="12"/>
      <c r="AH54" s="12"/>
      <c r="AI54" s="12"/>
      <c r="AJ54" s="12">
        <f t="shared" si="6"/>
        <v>0</v>
      </c>
      <c r="AK54" s="12"/>
      <c r="AL54" s="12"/>
      <c r="AM54" s="12">
        <f t="shared" si="7"/>
        <v>0</v>
      </c>
      <c r="AN54" s="12"/>
      <c r="AO54" s="12"/>
      <c r="AP54" s="12">
        <f t="shared" si="8"/>
        <v>0</v>
      </c>
      <c r="AQ54" s="12"/>
      <c r="AR54" s="12"/>
      <c r="AS54" s="12">
        <f t="shared" si="9"/>
        <v>0</v>
      </c>
      <c r="AT54" s="12"/>
      <c r="AU54" s="12"/>
      <c r="AV54" s="12"/>
      <c r="AW54" s="12"/>
      <c r="AX54" s="12"/>
      <c r="AY54" s="12">
        <f t="shared" si="10"/>
        <v>0</v>
      </c>
      <c r="AZ54" s="12"/>
      <c r="BA54" s="12"/>
      <c r="BB54" s="12">
        <f t="shared" si="11"/>
        <v>0</v>
      </c>
      <c r="BC54" s="12"/>
      <c r="BD54" s="12"/>
      <c r="BE54" s="12">
        <f t="shared" si="12"/>
        <v>0</v>
      </c>
      <c r="BF54" s="12"/>
      <c r="BG54" s="12"/>
      <c r="BH54" s="12">
        <f t="shared" si="13"/>
        <v>0</v>
      </c>
      <c r="BI54" s="12"/>
      <c r="BJ54" s="12"/>
      <c r="BK54" s="12">
        <f t="shared" si="14"/>
        <v>0</v>
      </c>
      <c r="BL54" s="12"/>
      <c r="BM54" s="12"/>
      <c r="BN54" s="12">
        <f t="shared" si="15"/>
        <v>0</v>
      </c>
      <c r="BO54" s="12"/>
      <c r="BP54" s="12"/>
      <c r="BQ54" s="12">
        <f t="shared" si="16"/>
        <v>76502</v>
      </c>
      <c r="BR54" s="12">
        <f t="shared" si="17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8"/>
        <v>12052</v>
      </c>
      <c r="BX54" s="12">
        <v>8855</v>
      </c>
      <c r="BY54" s="12">
        <v>3197</v>
      </c>
      <c r="BZ54" s="12">
        <f t="shared" si="19"/>
        <v>2466</v>
      </c>
      <c r="CA54" s="12">
        <v>0</v>
      </c>
      <c r="CB54" s="12">
        <v>2466</v>
      </c>
      <c r="CC54" s="12">
        <f t="shared" si="20"/>
        <v>12778</v>
      </c>
      <c r="CD54" s="12">
        <v>7062</v>
      </c>
      <c r="CE54" s="12">
        <v>5716</v>
      </c>
      <c r="CF54" s="12">
        <f t="shared" si="21"/>
        <v>0</v>
      </c>
      <c r="CG54" s="12"/>
      <c r="CH54" s="12"/>
      <c r="CI54" s="12">
        <f t="shared" si="22"/>
        <v>0</v>
      </c>
      <c r="CJ54" s="12"/>
      <c r="CK54" s="12"/>
      <c r="CL54" s="12">
        <f t="shared" si="23"/>
        <v>0</v>
      </c>
      <c r="CM54" s="12"/>
      <c r="CN54" s="12"/>
      <c r="CO54" s="12">
        <f t="shared" si="24"/>
        <v>0</v>
      </c>
      <c r="CP54" s="12"/>
      <c r="CQ54" s="12"/>
      <c r="CR54" s="12">
        <f t="shared" si="25"/>
        <v>0</v>
      </c>
      <c r="CS54" s="12"/>
      <c r="CT54" s="12"/>
      <c r="CU54" s="12">
        <f t="shared" si="26"/>
        <v>0</v>
      </c>
      <c r="CV54" s="12">
        <f t="shared" si="27"/>
        <v>0</v>
      </c>
      <c r="CW54" s="12"/>
      <c r="CX54" s="12"/>
      <c r="CY54" s="12">
        <f t="shared" si="28"/>
        <v>0</v>
      </c>
      <c r="CZ54" s="12"/>
      <c r="DA54" s="12"/>
      <c r="DB54" s="12">
        <f t="shared" si="29"/>
        <v>0</v>
      </c>
      <c r="DC54" s="12">
        <f t="shared" si="30"/>
        <v>0</v>
      </c>
      <c r="DD54" s="12">
        <f t="shared" si="30"/>
        <v>0</v>
      </c>
      <c r="DE54" s="12">
        <f t="shared" si="31"/>
        <v>0</v>
      </c>
      <c r="DF54" s="12"/>
      <c r="DG54" s="12"/>
      <c r="DH54" s="12">
        <f t="shared" si="32"/>
        <v>0</v>
      </c>
      <c r="DI54" s="12"/>
      <c r="DJ54" s="12"/>
      <c r="DK54" s="12">
        <f t="shared" si="33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19">
        <f t="shared" si="41"/>
        <v>0</v>
      </c>
      <c r="DR54" s="12"/>
      <c r="DS54" s="12"/>
      <c r="DT54" s="12">
        <f t="shared" si="42"/>
        <v>0</v>
      </c>
      <c r="DU54" s="12"/>
      <c r="DV54" s="12"/>
      <c r="DW54" s="12"/>
      <c r="DX54" s="12">
        <f t="shared" si="43"/>
        <v>0</v>
      </c>
      <c r="DY54" s="12"/>
      <c r="DZ54" s="12"/>
      <c r="EA54" s="12">
        <f t="shared" si="44"/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f t="shared" si="0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1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2"/>
        <v>6230</v>
      </c>
      <c r="Y55" s="12">
        <f t="shared" si="3"/>
        <v>3877</v>
      </c>
      <c r="Z55" s="12">
        <v>3877</v>
      </c>
      <c r="AA55" s="12">
        <v>0</v>
      </c>
      <c r="AB55" s="12">
        <f t="shared" si="4"/>
        <v>2353</v>
      </c>
      <c r="AC55" s="12">
        <v>2353</v>
      </c>
      <c r="AD55" s="12">
        <v>0</v>
      </c>
      <c r="AE55" s="12">
        <f t="shared" si="5"/>
        <v>11174</v>
      </c>
      <c r="AF55" s="12">
        <v>11174</v>
      </c>
      <c r="AG55" s="12">
        <v>0</v>
      </c>
      <c r="AH55" s="12"/>
      <c r="AI55" s="12"/>
      <c r="AJ55" s="12">
        <f t="shared" si="6"/>
        <v>0</v>
      </c>
      <c r="AK55" s="12">
        <v>0</v>
      </c>
      <c r="AL55" s="12">
        <v>0</v>
      </c>
      <c r="AM55" s="12">
        <f t="shared" si="7"/>
        <v>7659</v>
      </c>
      <c r="AN55" s="12">
        <v>7659</v>
      </c>
      <c r="AO55" s="12">
        <v>0</v>
      </c>
      <c r="AP55" s="12">
        <f t="shared" si="8"/>
        <v>3095</v>
      </c>
      <c r="AQ55" s="12">
        <v>3095</v>
      </c>
      <c r="AR55" s="12">
        <v>0</v>
      </c>
      <c r="AS55" s="12">
        <f t="shared" si="9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10"/>
        <v>0</v>
      </c>
      <c r="AZ55" s="12">
        <v>0</v>
      </c>
      <c r="BA55" s="12">
        <v>0</v>
      </c>
      <c r="BB55" s="12">
        <f t="shared" si="11"/>
        <v>0</v>
      </c>
      <c r="BC55" s="12">
        <v>0</v>
      </c>
      <c r="BD55" s="12">
        <v>0</v>
      </c>
      <c r="BE55" s="12">
        <f t="shared" si="12"/>
        <v>0</v>
      </c>
      <c r="BF55" s="12">
        <v>0</v>
      </c>
      <c r="BG55" s="12">
        <v>0</v>
      </c>
      <c r="BH55" s="12">
        <f t="shared" si="13"/>
        <v>0</v>
      </c>
      <c r="BI55" s="12">
        <v>0</v>
      </c>
      <c r="BJ55" s="12">
        <v>0</v>
      </c>
      <c r="BK55" s="12">
        <f t="shared" si="14"/>
        <v>8822</v>
      </c>
      <c r="BL55" s="12">
        <v>8822</v>
      </c>
      <c r="BM55" s="12">
        <v>0</v>
      </c>
      <c r="BN55" s="12">
        <f t="shared" si="15"/>
        <v>7645</v>
      </c>
      <c r="BO55" s="12">
        <v>7645</v>
      </c>
      <c r="BP55" s="12">
        <v>0</v>
      </c>
      <c r="BQ55" s="12">
        <f t="shared" si="16"/>
        <v>7192</v>
      </c>
      <c r="BR55" s="12">
        <f t="shared" si="17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8"/>
        <v>4092</v>
      </c>
      <c r="BX55" s="12">
        <f>946+3146</f>
        <v>4092</v>
      </c>
      <c r="BY55" s="12">
        <v>0</v>
      </c>
      <c r="BZ55" s="12">
        <f t="shared" si="19"/>
        <v>0</v>
      </c>
      <c r="CA55" s="12">
        <v>0</v>
      </c>
      <c r="CB55" s="12">
        <v>0</v>
      </c>
      <c r="CC55" s="12">
        <f t="shared" si="20"/>
        <v>0</v>
      </c>
      <c r="CD55" s="12">
        <v>0</v>
      </c>
      <c r="CE55" s="12">
        <v>0</v>
      </c>
      <c r="CF55" s="12">
        <f t="shared" si="21"/>
        <v>16555</v>
      </c>
      <c r="CG55" s="12">
        <v>16555</v>
      </c>
      <c r="CH55" s="12">
        <v>0</v>
      </c>
      <c r="CI55" s="12">
        <f t="shared" si="22"/>
        <v>4645</v>
      </c>
      <c r="CJ55" s="12">
        <v>4645</v>
      </c>
      <c r="CK55" s="12">
        <v>0</v>
      </c>
      <c r="CL55" s="12">
        <f t="shared" si="23"/>
        <v>0</v>
      </c>
      <c r="CM55" s="12">
        <v>0</v>
      </c>
      <c r="CN55" s="12">
        <v>0</v>
      </c>
      <c r="CO55" s="12">
        <f t="shared" si="24"/>
        <v>9824</v>
      </c>
      <c r="CP55" s="12">
        <v>9824</v>
      </c>
      <c r="CQ55" s="12">
        <v>0</v>
      </c>
      <c r="CR55" s="12">
        <f t="shared" si="25"/>
        <v>0</v>
      </c>
      <c r="CS55" s="12"/>
      <c r="CT55" s="12"/>
      <c r="CU55" s="12">
        <f t="shared" si="26"/>
        <v>0</v>
      </c>
      <c r="CV55" s="12">
        <f t="shared" si="27"/>
        <v>0</v>
      </c>
      <c r="CW55" s="12"/>
      <c r="CX55" s="12"/>
      <c r="CY55" s="12">
        <f t="shared" si="28"/>
        <v>0</v>
      </c>
      <c r="CZ55" s="12"/>
      <c r="DA55" s="12"/>
      <c r="DB55" s="12">
        <f t="shared" si="29"/>
        <v>0</v>
      </c>
      <c r="DC55" s="12">
        <f t="shared" si="30"/>
        <v>0</v>
      </c>
      <c r="DD55" s="12">
        <f t="shared" si="30"/>
        <v>0</v>
      </c>
      <c r="DE55" s="12">
        <f t="shared" si="31"/>
        <v>0</v>
      </c>
      <c r="DF55" s="12"/>
      <c r="DG55" s="12"/>
      <c r="DH55" s="12">
        <f t="shared" si="32"/>
        <v>0</v>
      </c>
      <c r="DI55" s="12"/>
      <c r="DJ55" s="12"/>
      <c r="DK55" s="12">
        <f t="shared" si="33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19">
        <f t="shared" si="41"/>
        <v>4503</v>
      </c>
      <c r="DR55" s="12">
        <v>4503</v>
      </c>
      <c r="DS55" s="12"/>
      <c r="DT55" s="12">
        <f t="shared" si="42"/>
        <v>25123</v>
      </c>
      <c r="DU55" s="12">
        <v>24610</v>
      </c>
      <c r="DV55" s="12">
        <v>513</v>
      </c>
      <c r="DW55" s="12"/>
      <c r="DX55" s="12">
        <f t="shared" si="43"/>
        <v>9379</v>
      </c>
      <c r="DY55" s="12">
        <v>4578</v>
      </c>
      <c r="DZ55" s="12">
        <v>4801</v>
      </c>
      <c r="EA55" s="12">
        <f t="shared" si="44"/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f t="shared" si="0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1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2"/>
        <v>10902</v>
      </c>
      <c r="Y56" s="12">
        <f t="shared" si="3"/>
        <v>9754</v>
      </c>
      <c r="Z56" s="12">
        <v>9754</v>
      </c>
      <c r="AA56" s="12">
        <v>0</v>
      </c>
      <c r="AB56" s="12">
        <f t="shared" si="4"/>
        <v>1148</v>
      </c>
      <c r="AC56" s="12">
        <v>1148</v>
      </c>
      <c r="AD56" s="12">
        <v>0</v>
      </c>
      <c r="AE56" s="12">
        <f t="shared" si="5"/>
        <v>12483</v>
      </c>
      <c r="AF56" s="12">
        <v>12483</v>
      </c>
      <c r="AG56" s="12">
        <v>0</v>
      </c>
      <c r="AH56" s="12"/>
      <c r="AI56" s="12"/>
      <c r="AJ56" s="12">
        <f t="shared" si="6"/>
        <v>0</v>
      </c>
      <c r="AK56" s="12">
        <v>0</v>
      </c>
      <c r="AL56" s="12">
        <v>0</v>
      </c>
      <c r="AM56" s="12">
        <f t="shared" si="7"/>
        <v>7800</v>
      </c>
      <c r="AN56" s="12">
        <v>7800</v>
      </c>
      <c r="AO56" s="12">
        <v>0</v>
      </c>
      <c r="AP56" s="12">
        <f t="shared" si="8"/>
        <v>7582</v>
      </c>
      <c r="AQ56" s="12">
        <v>7582</v>
      </c>
      <c r="AR56" s="12">
        <v>0</v>
      </c>
      <c r="AS56" s="12">
        <f t="shared" si="9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10"/>
        <v>0</v>
      </c>
      <c r="AZ56" s="12">
        <v>0</v>
      </c>
      <c r="BA56" s="12">
        <v>0</v>
      </c>
      <c r="BB56" s="12">
        <f t="shared" si="11"/>
        <v>0</v>
      </c>
      <c r="BC56" s="12">
        <v>0</v>
      </c>
      <c r="BD56" s="12">
        <v>0</v>
      </c>
      <c r="BE56" s="12">
        <f t="shared" si="12"/>
        <v>5706</v>
      </c>
      <c r="BF56" s="12">
        <v>5385</v>
      </c>
      <c r="BG56" s="12">
        <v>321</v>
      </c>
      <c r="BH56" s="12">
        <f t="shared" si="13"/>
        <v>0</v>
      </c>
      <c r="BI56" s="12">
        <v>0</v>
      </c>
      <c r="BJ56" s="12">
        <v>0</v>
      </c>
      <c r="BK56" s="12">
        <f t="shared" si="14"/>
        <v>6887</v>
      </c>
      <c r="BL56" s="12">
        <v>6887</v>
      </c>
      <c r="BM56" s="12">
        <v>0</v>
      </c>
      <c r="BN56" s="12">
        <f t="shared" si="15"/>
        <v>3701</v>
      </c>
      <c r="BO56" s="12">
        <v>3701</v>
      </c>
      <c r="BP56" s="12">
        <v>0</v>
      </c>
      <c r="BQ56" s="12">
        <f t="shared" si="16"/>
        <v>0</v>
      </c>
      <c r="BR56" s="12">
        <f t="shared" si="17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8"/>
        <v>0</v>
      </c>
      <c r="BX56" s="12">
        <v>0</v>
      </c>
      <c r="BY56" s="12">
        <v>0</v>
      </c>
      <c r="BZ56" s="12">
        <f t="shared" si="19"/>
        <v>0</v>
      </c>
      <c r="CA56" s="12">
        <v>0</v>
      </c>
      <c r="CB56" s="12">
        <v>0</v>
      </c>
      <c r="CC56" s="12">
        <f t="shared" si="20"/>
        <v>0</v>
      </c>
      <c r="CD56" s="12">
        <v>0</v>
      </c>
      <c r="CE56" s="12">
        <v>0</v>
      </c>
      <c r="CF56" s="12">
        <f t="shared" si="21"/>
        <v>20624</v>
      </c>
      <c r="CG56" s="12">
        <v>20558</v>
      </c>
      <c r="CH56" s="12">
        <v>66</v>
      </c>
      <c r="CI56" s="12">
        <f t="shared" si="22"/>
        <v>5136</v>
      </c>
      <c r="CJ56" s="12">
        <v>5136</v>
      </c>
      <c r="CK56" s="12">
        <v>0</v>
      </c>
      <c r="CL56" s="12">
        <f t="shared" si="23"/>
        <v>0</v>
      </c>
      <c r="CM56" s="12">
        <v>0</v>
      </c>
      <c r="CN56" s="12">
        <v>0</v>
      </c>
      <c r="CO56" s="12">
        <f t="shared" si="24"/>
        <v>7353</v>
      </c>
      <c r="CP56" s="12">
        <v>7353</v>
      </c>
      <c r="CQ56" s="12">
        <v>0</v>
      </c>
      <c r="CR56" s="12">
        <f t="shared" si="25"/>
        <v>0</v>
      </c>
      <c r="CS56" s="12">
        <v>0</v>
      </c>
      <c r="CT56" s="12">
        <v>0</v>
      </c>
      <c r="CU56" s="12">
        <f t="shared" si="26"/>
        <v>0</v>
      </c>
      <c r="CV56" s="12">
        <f t="shared" si="27"/>
        <v>0</v>
      </c>
      <c r="CW56" s="12">
        <v>0</v>
      </c>
      <c r="CX56" s="12">
        <v>0</v>
      </c>
      <c r="CY56" s="12">
        <f t="shared" si="28"/>
        <v>0</v>
      </c>
      <c r="CZ56" s="12">
        <v>0</v>
      </c>
      <c r="DA56" s="12">
        <v>0</v>
      </c>
      <c r="DB56" s="12">
        <f t="shared" si="29"/>
        <v>0</v>
      </c>
      <c r="DC56" s="12">
        <f t="shared" si="30"/>
        <v>0</v>
      </c>
      <c r="DD56" s="12">
        <f t="shared" si="30"/>
        <v>0</v>
      </c>
      <c r="DE56" s="12">
        <f t="shared" si="31"/>
        <v>0</v>
      </c>
      <c r="DF56" s="12">
        <v>0</v>
      </c>
      <c r="DG56" s="12">
        <v>0</v>
      </c>
      <c r="DH56" s="12">
        <f t="shared" si="32"/>
        <v>0</v>
      </c>
      <c r="DI56" s="12">
        <v>0</v>
      </c>
      <c r="DJ56" s="12"/>
      <c r="DK56" s="12">
        <f t="shared" si="33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19">
        <f t="shared" si="41"/>
        <v>4338</v>
      </c>
      <c r="DR56" s="12">
        <v>4338</v>
      </c>
      <c r="DS56" s="12"/>
      <c r="DT56" s="12">
        <f t="shared" si="42"/>
        <v>24244</v>
      </c>
      <c r="DU56" s="12">
        <v>23749</v>
      </c>
      <c r="DV56" s="12">
        <v>495</v>
      </c>
      <c r="DW56" s="12"/>
      <c r="DX56" s="12">
        <f t="shared" si="43"/>
        <v>8992</v>
      </c>
      <c r="DY56" s="12">
        <v>4389</v>
      </c>
      <c r="DZ56" s="12">
        <v>4603</v>
      </c>
      <c r="EA56" s="12">
        <f t="shared" si="44"/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f t="shared" si="0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1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2"/>
        <v>8230</v>
      </c>
      <c r="Y57" s="12">
        <f t="shared" si="3"/>
        <v>6274</v>
      </c>
      <c r="Z57" s="12">
        <v>6274</v>
      </c>
      <c r="AA57" s="12">
        <v>0</v>
      </c>
      <c r="AB57" s="12">
        <f t="shared" si="4"/>
        <v>1956</v>
      </c>
      <c r="AC57" s="12">
        <v>1956</v>
      </c>
      <c r="AD57" s="12">
        <v>0</v>
      </c>
      <c r="AE57" s="12">
        <f t="shared" si="5"/>
        <v>10587</v>
      </c>
      <c r="AF57" s="12">
        <v>10587</v>
      </c>
      <c r="AG57" s="12">
        <v>0</v>
      </c>
      <c r="AH57" s="12"/>
      <c r="AI57" s="12"/>
      <c r="AJ57" s="12">
        <f t="shared" si="6"/>
        <v>0</v>
      </c>
      <c r="AK57" s="12">
        <v>0</v>
      </c>
      <c r="AL57" s="12">
        <v>0</v>
      </c>
      <c r="AM57" s="12">
        <f t="shared" si="7"/>
        <v>5754</v>
      </c>
      <c r="AN57" s="12">
        <v>5754</v>
      </c>
      <c r="AO57" s="12">
        <v>0</v>
      </c>
      <c r="AP57" s="12">
        <f t="shared" si="8"/>
        <v>1151</v>
      </c>
      <c r="AQ57" s="12">
        <v>1151</v>
      </c>
      <c r="AR57" s="12">
        <v>0</v>
      </c>
      <c r="AS57" s="12">
        <f t="shared" si="9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10"/>
        <v>7613</v>
      </c>
      <c r="AZ57" s="12">
        <v>7613</v>
      </c>
      <c r="BA57" s="12">
        <v>0</v>
      </c>
      <c r="BB57" s="12">
        <f t="shared" si="11"/>
        <v>110</v>
      </c>
      <c r="BC57" s="12">
        <v>110</v>
      </c>
      <c r="BD57" s="12">
        <v>0</v>
      </c>
      <c r="BE57" s="12">
        <f t="shared" si="12"/>
        <v>2762</v>
      </c>
      <c r="BF57" s="12">
        <v>2762</v>
      </c>
      <c r="BG57" s="12">
        <v>0</v>
      </c>
      <c r="BH57" s="12">
        <f t="shared" si="13"/>
        <v>0</v>
      </c>
      <c r="BI57" s="12">
        <v>0</v>
      </c>
      <c r="BJ57" s="12">
        <v>0</v>
      </c>
      <c r="BK57" s="12">
        <f t="shared" si="14"/>
        <v>3259</v>
      </c>
      <c r="BL57" s="12">
        <v>3259</v>
      </c>
      <c r="BM57" s="12">
        <v>0</v>
      </c>
      <c r="BN57" s="12">
        <f t="shared" si="15"/>
        <v>3452</v>
      </c>
      <c r="BO57" s="12">
        <v>3452</v>
      </c>
      <c r="BP57" s="12">
        <v>0</v>
      </c>
      <c r="BQ57" s="12">
        <f t="shared" si="16"/>
        <v>289</v>
      </c>
      <c r="BR57" s="12">
        <f t="shared" si="17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8"/>
        <v>0</v>
      </c>
      <c r="BX57" s="12">
        <v>0</v>
      </c>
      <c r="BY57" s="12">
        <v>0</v>
      </c>
      <c r="BZ57" s="12">
        <f t="shared" si="19"/>
        <v>0</v>
      </c>
      <c r="CA57" s="12">
        <v>0</v>
      </c>
      <c r="CB57" s="12">
        <v>0</v>
      </c>
      <c r="CC57" s="12">
        <f t="shared" si="20"/>
        <v>0</v>
      </c>
      <c r="CD57" s="12">
        <v>0</v>
      </c>
      <c r="CE57" s="12">
        <v>0</v>
      </c>
      <c r="CF57" s="12">
        <f t="shared" si="21"/>
        <v>15325</v>
      </c>
      <c r="CG57" s="12">
        <v>15187</v>
      </c>
      <c r="CH57" s="12">
        <v>138</v>
      </c>
      <c r="CI57" s="12">
        <f t="shared" si="22"/>
        <v>3452</v>
      </c>
      <c r="CJ57" s="12">
        <v>3452</v>
      </c>
      <c r="CK57" s="12">
        <v>0</v>
      </c>
      <c r="CL57" s="12">
        <f t="shared" si="23"/>
        <v>0</v>
      </c>
      <c r="CM57" s="12">
        <v>0</v>
      </c>
      <c r="CN57" s="12">
        <v>0</v>
      </c>
      <c r="CO57" s="12">
        <f t="shared" si="24"/>
        <v>5986</v>
      </c>
      <c r="CP57" s="12">
        <v>5986</v>
      </c>
      <c r="CQ57" s="12">
        <v>0</v>
      </c>
      <c r="CR57" s="12">
        <f t="shared" si="25"/>
        <v>0</v>
      </c>
      <c r="CS57" s="12">
        <v>0</v>
      </c>
      <c r="CT57" s="12">
        <v>0</v>
      </c>
      <c r="CU57" s="12">
        <f t="shared" si="26"/>
        <v>0</v>
      </c>
      <c r="CV57" s="12">
        <f t="shared" si="27"/>
        <v>0</v>
      </c>
      <c r="CW57" s="12"/>
      <c r="CX57" s="12"/>
      <c r="CY57" s="12">
        <f t="shared" si="28"/>
        <v>0</v>
      </c>
      <c r="CZ57" s="12"/>
      <c r="DA57" s="12"/>
      <c r="DB57" s="12">
        <f t="shared" si="29"/>
        <v>0</v>
      </c>
      <c r="DC57" s="12">
        <f t="shared" si="30"/>
        <v>0</v>
      </c>
      <c r="DD57" s="12">
        <f t="shared" si="30"/>
        <v>0</v>
      </c>
      <c r="DE57" s="12">
        <f t="shared" si="31"/>
        <v>0</v>
      </c>
      <c r="DF57" s="12"/>
      <c r="DG57" s="12"/>
      <c r="DH57" s="12">
        <f t="shared" si="32"/>
        <v>0</v>
      </c>
      <c r="DI57" s="12"/>
      <c r="DJ57" s="12"/>
      <c r="DK57" s="12">
        <f t="shared" si="33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19">
        <f t="shared" si="41"/>
        <v>4971</v>
      </c>
      <c r="DR57" s="12">
        <v>4971</v>
      </c>
      <c r="DS57" s="12"/>
      <c r="DT57" s="12">
        <f t="shared" si="42"/>
        <v>27727</v>
      </c>
      <c r="DU57" s="12">
        <v>27161</v>
      </c>
      <c r="DV57" s="12">
        <v>566</v>
      </c>
      <c r="DW57" s="12"/>
      <c r="DX57" s="12">
        <f t="shared" si="43"/>
        <v>10022</v>
      </c>
      <c r="DY57" s="12">
        <v>4892</v>
      </c>
      <c r="DZ57" s="12">
        <v>5130</v>
      </c>
      <c r="EA57" s="12">
        <f t="shared" si="44"/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f t="shared" si="0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1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2"/>
        <v>0</v>
      </c>
      <c r="Y58" s="12">
        <f t="shared" si="3"/>
        <v>0</v>
      </c>
      <c r="Z58" s="12"/>
      <c r="AA58" s="12"/>
      <c r="AB58" s="12">
        <f t="shared" si="4"/>
        <v>0</v>
      </c>
      <c r="AC58" s="12"/>
      <c r="AD58" s="12"/>
      <c r="AE58" s="12">
        <f t="shared" si="5"/>
        <v>0</v>
      </c>
      <c r="AF58" s="12"/>
      <c r="AG58" s="12"/>
      <c r="AH58" s="12"/>
      <c r="AI58" s="12"/>
      <c r="AJ58" s="12">
        <f t="shared" si="6"/>
        <v>0</v>
      </c>
      <c r="AK58" s="12"/>
      <c r="AL58" s="12"/>
      <c r="AM58" s="12">
        <f t="shared" si="7"/>
        <v>1200</v>
      </c>
      <c r="AN58" s="12">
        <v>1200</v>
      </c>
      <c r="AO58" s="12">
        <v>0</v>
      </c>
      <c r="AP58" s="12">
        <f t="shared" si="8"/>
        <v>0</v>
      </c>
      <c r="AQ58" s="12">
        <v>0</v>
      </c>
      <c r="AR58" s="12">
        <v>0</v>
      </c>
      <c r="AS58" s="12">
        <f t="shared" si="9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10"/>
        <v>0</v>
      </c>
      <c r="AZ58" s="12">
        <v>0</v>
      </c>
      <c r="BA58" s="12">
        <v>0</v>
      </c>
      <c r="BB58" s="12">
        <f t="shared" si="11"/>
        <v>0</v>
      </c>
      <c r="BC58" s="12">
        <v>0</v>
      </c>
      <c r="BD58" s="12">
        <v>0</v>
      </c>
      <c r="BE58" s="12">
        <f t="shared" si="12"/>
        <v>6974</v>
      </c>
      <c r="BF58" s="12">
        <v>6772</v>
      </c>
      <c r="BG58" s="12">
        <v>202</v>
      </c>
      <c r="BH58" s="12">
        <f t="shared" si="13"/>
        <v>0</v>
      </c>
      <c r="BI58" s="12"/>
      <c r="BJ58" s="12"/>
      <c r="BK58" s="12">
        <f t="shared" si="14"/>
        <v>0</v>
      </c>
      <c r="BL58" s="12"/>
      <c r="BM58" s="12"/>
      <c r="BN58" s="12">
        <f t="shared" si="15"/>
        <v>0</v>
      </c>
      <c r="BO58" s="12"/>
      <c r="BP58" s="12"/>
      <c r="BQ58" s="12">
        <f t="shared" si="16"/>
        <v>0</v>
      </c>
      <c r="BR58" s="12">
        <f t="shared" si="17"/>
        <v>0</v>
      </c>
      <c r="BS58" s="12"/>
      <c r="BT58" s="12"/>
      <c r="BU58" s="12"/>
      <c r="BV58" s="12"/>
      <c r="BW58" s="12">
        <f t="shared" si="18"/>
        <v>0</v>
      </c>
      <c r="BX58" s="12"/>
      <c r="BY58" s="12"/>
      <c r="BZ58" s="12">
        <f t="shared" si="19"/>
        <v>0</v>
      </c>
      <c r="CA58" s="12"/>
      <c r="CB58" s="12"/>
      <c r="CC58" s="12">
        <f t="shared" si="20"/>
        <v>0</v>
      </c>
      <c r="CD58" s="12"/>
      <c r="CE58" s="12"/>
      <c r="CF58" s="12">
        <f t="shared" si="21"/>
        <v>0</v>
      </c>
      <c r="CG58" s="12"/>
      <c r="CH58" s="12"/>
      <c r="CI58" s="12">
        <f t="shared" si="22"/>
        <v>2803</v>
      </c>
      <c r="CJ58" s="12">
        <v>2200</v>
      </c>
      <c r="CK58" s="12">
        <v>603</v>
      </c>
      <c r="CL58" s="12">
        <f t="shared" si="23"/>
        <v>7400</v>
      </c>
      <c r="CM58" s="12">
        <v>5641</v>
      </c>
      <c r="CN58" s="12">
        <v>1759</v>
      </c>
      <c r="CO58" s="12">
        <f t="shared" si="24"/>
        <v>25224</v>
      </c>
      <c r="CP58" s="12">
        <v>24154</v>
      </c>
      <c r="CQ58" s="12">
        <v>1070</v>
      </c>
      <c r="CR58" s="12">
        <f t="shared" si="25"/>
        <v>0</v>
      </c>
      <c r="CS58" s="12"/>
      <c r="CT58" s="12"/>
      <c r="CU58" s="12">
        <f t="shared" si="26"/>
        <v>0</v>
      </c>
      <c r="CV58" s="12">
        <f t="shared" si="27"/>
        <v>0</v>
      </c>
      <c r="CW58" s="12"/>
      <c r="CX58" s="12"/>
      <c r="CY58" s="12">
        <f t="shared" si="28"/>
        <v>0</v>
      </c>
      <c r="CZ58" s="12"/>
      <c r="DA58" s="12"/>
      <c r="DB58" s="12">
        <f t="shared" si="29"/>
        <v>0</v>
      </c>
      <c r="DC58" s="12">
        <f t="shared" si="30"/>
        <v>0</v>
      </c>
      <c r="DD58" s="12">
        <f t="shared" si="30"/>
        <v>0</v>
      </c>
      <c r="DE58" s="12">
        <f t="shared" si="31"/>
        <v>0</v>
      </c>
      <c r="DF58" s="12"/>
      <c r="DG58" s="12"/>
      <c r="DH58" s="12">
        <f t="shared" si="32"/>
        <v>0</v>
      </c>
      <c r="DI58" s="12"/>
      <c r="DJ58" s="12"/>
      <c r="DK58" s="12">
        <f t="shared" si="33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19">
        <f t="shared" si="41"/>
        <v>0</v>
      </c>
      <c r="DR58" s="12"/>
      <c r="DS58" s="12"/>
      <c r="DT58" s="12">
        <f t="shared" si="42"/>
        <v>0</v>
      </c>
      <c r="DU58" s="12"/>
      <c r="DV58" s="12"/>
      <c r="DW58" s="12"/>
      <c r="DX58" s="12">
        <f t="shared" si="43"/>
        <v>0</v>
      </c>
      <c r="DY58" s="12"/>
      <c r="DZ58" s="12"/>
      <c r="EA58" s="12">
        <f t="shared" si="44"/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f t="shared" si="0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1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2"/>
        <v>5379</v>
      </c>
      <c r="Y59" s="12">
        <f t="shared" si="3"/>
        <v>3034</v>
      </c>
      <c r="Z59" s="12">
        <v>3034</v>
      </c>
      <c r="AA59" s="12">
        <v>0</v>
      </c>
      <c r="AB59" s="12">
        <f t="shared" si="4"/>
        <v>2345</v>
      </c>
      <c r="AC59" s="12">
        <v>2345</v>
      </c>
      <c r="AD59" s="12">
        <v>0</v>
      </c>
      <c r="AE59" s="12">
        <f t="shared" si="5"/>
        <v>9572</v>
      </c>
      <c r="AF59" s="12">
        <v>9572</v>
      </c>
      <c r="AG59" s="12">
        <v>0</v>
      </c>
      <c r="AH59" s="12"/>
      <c r="AI59" s="12"/>
      <c r="AJ59" s="12">
        <f t="shared" si="6"/>
        <v>0</v>
      </c>
      <c r="AK59" s="12">
        <v>0</v>
      </c>
      <c r="AL59" s="12">
        <v>0</v>
      </c>
      <c r="AM59" s="12">
        <f t="shared" si="7"/>
        <v>5580</v>
      </c>
      <c r="AN59" s="12">
        <v>5580</v>
      </c>
      <c r="AO59" s="12">
        <v>0</v>
      </c>
      <c r="AP59" s="12">
        <f t="shared" si="8"/>
        <v>2679</v>
      </c>
      <c r="AQ59" s="12">
        <v>2679</v>
      </c>
      <c r="AR59" s="12">
        <v>0</v>
      </c>
      <c r="AS59" s="12">
        <f t="shared" si="9"/>
        <v>6117</v>
      </c>
      <c r="AT59" s="12">
        <v>4982</v>
      </c>
      <c r="AU59" s="12"/>
      <c r="AV59" s="12"/>
      <c r="AW59" s="12"/>
      <c r="AX59" s="12"/>
      <c r="AY59" s="12">
        <f t="shared" si="10"/>
        <v>0</v>
      </c>
      <c r="AZ59" s="12"/>
      <c r="BA59" s="12"/>
      <c r="BB59" s="12">
        <f t="shared" si="11"/>
        <v>0</v>
      </c>
      <c r="BC59" s="12"/>
      <c r="BD59" s="12"/>
      <c r="BE59" s="12">
        <f t="shared" si="12"/>
        <v>381</v>
      </c>
      <c r="BF59" s="12">
        <v>381</v>
      </c>
      <c r="BG59" s="12">
        <v>0</v>
      </c>
      <c r="BH59" s="12">
        <f t="shared" si="13"/>
        <v>0</v>
      </c>
      <c r="BI59" s="12">
        <v>0</v>
      </c>
      <c r="BJ59" s="12">
        <v>0</v>
      </c>
      <c r="BK59" s="12">
        <f t="shared" si="14"/>
        <v>754</v>
      </c>
      <c r="BL59" s="12">
        <v>754</v>
      </c>
      <c r="BM59" s="12">
        <v>0</v>
      </c>
      <c r="BN59" s="12">
        <f t="shared" si="15"/>
        <v>3962</v>
      </c>
      <c r="BO59" s="12">
        <v>3962</v>
      </c>
      <c r="BP59" s="12"/>
      <c r="BQ59" s="12">
        <f t="shared" si="16"/>
        <v>0</v>
      </c>
      <c r="BR59" s="12">
        <f t="shared" si="17"/>
        <v>0</v>
      </c>
      <c r="BS59" s="12"/>
      <c r="BT59" s="12"/>
      <c r="BU59" s="12"/>
      <c r="BV59" s="12"/>
      <c r="BW59" s="12">
        <f t="shared" si="18"/>
        <v>0</v>
      </c>
      <c r="BX59" s="12"/>
      <c r="BY59" s="12"/>
      <c r="BZ59" s="12">
        <f t="shared" si="19"/>
        <v>0</v>
      </c>
      <c r="CA59" s="12"/>
      <c r="CB59" s="12"/>
      <c r="CC59" s="12">
        <f t="shared" si="20"/>
        <v>0</v>
      </c>
      <c r="CD59" s="12"/>
      <c r="CE59" s="12"/>
      <c r="CF59" s="12">
        <f t="shared" si="21"/>
        <v>26939</v>
      </c>
      <c r="CG59" s="12">
        <v>26920</v>
      </c>
      <c r="CH59" s="12">
        <v>19</v>
      </c>
      <c r="CI59" s="12">
        <f t="shared" si="22"/>
        <v>2900</v>
      </c>
      <c r="CJ59" s="12">
        <v>2900</v>
      </c>
      <c r="CK59" s="12">
        <v>0</v>
      </c>
      <c r="CL59" s="12">
        <f t="shared" si="23"/>
        <v>0</v>
      </c>
      <c r="CM59" s="12">
        <v>0</v>
      </c>
      <c r="CN59" s="12">
        <v>0</v>
      </c>
      <c r="CO59" s="12">
        <f t="shared" si="24"/>
        <v>5060</v>
      </c>
      <c r="CP59" s="12">
        <v>5060</v>
      </c>
      <c r="CQ59" s="12"/>
      <c r="CR59" s="12">
        <f t="shared" si="25"/>
        <v>0</v>
      </c>
      <c r="CS59" s="12"/>
      <c r="CT59" s="12"/>
      <c r="CU59" s="12">
        <f t="shared" si="26"/>
        <v>0</v>
      </c>
      <c r="CV59" s="12">
        <f t="shared" si="27"/>
        <v>0</v>
      </c>
      <c r="CW59" s="12"/>
      <c r="CX59" s="12"/>
      <c r="CY59" s="12">
        <f t="shared" si="28"/>
        <v>0</v>
      </c>
      <c r="CZ59" s="12"/>
      <c r="DA59" s="12"/>
      <c r="DB59" s="12">
        <f t="shared" si="29"/>
        <v>0</v>
      </c>
      <c r="DC59" s="12">
        <f t="shared" si="30"/>
        <v>0</v>
      </c>
      <c r="DD59" s="12">
        <f t="shared" si="30"/>
        <v>0</v>
      </c>
      <c r="DE59" s="12">
        <f t="shared" si="31"/>
        <v>0</v>
      </c>
      <c r="DF59" s="12"/>
      <c r="DG59" s="12"/>
      <c r="DH59" s="12">
        <f t="shared" si="32"/>
        <v>0</v>
      </c>
      <c r="DI59" s="12"/>
      <c r="DJ59" s="12"/>
      <c r="DK59" s="12">
        <f t="shared" si="33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19">
        <f t="shared" si="41"/>
        <v>2713</v>
      </c>
      <c r="DR59" s="12">
        <v>2713</v>
      </c>
      <c r="DS59" s="12"/>
      <c r="DT59" s="12">
        <f t="shared" si="42"/>
        <v>15161</v>
      </c>
      <c r="DU59" s="12">
        <v>14852</v>
      </c>
      <c r="DV59" s="12">
        <v>309</v>
      </c>
      <c r="DW59" s="12"/>
      <c r="DX59" s="12">
        <f t="shared" si="43"/>
        <v>5427</v>
      </c>
      <c r="DY59" s="12">
        <v>2649</v>
      </c>
      <c r="DZ59" s="12">
        <v>2778</v>
      </c>
      <c r="EA59" s="12">
        <f t="shared" si="44"/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f t="shared" si="0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1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2"/>
        <v>5630</v>
      </c>
      <c r="Y60" s="12">
        <f t="shared" si="3"/>
        <v>3616</v>
      </c>
      <c r="Z60" s="12">
        <v>3616</v>
      </c>
      <c r="AA60" s="12">
        <v>0</v>
      </c>
      <c r="AB60" s="12">
        <f t="shared" si="4"/>
        <v>2014</v>
      </c>
      <c r="AC60" s="12">
        <v>2014</v>
      </c>
      <c r="AD60" s="12"/>
      <c r="AE60" s="12">
        <f t="shared" si="5"/>
        <v>6812</v>
      </c>
      <c r="AF60" s="12">
        <v>6812</v>
      </c>
      <c r="AG60" s="12">
        <v>0</v>
      </c>
      <c r="AH60" s="12"/>
      <c r="AI60" s="12"/>
      <c r="AJ60" s="12">
        <f t="shared" si="6"/>
        <v>0</v>
      </c>
      <c r="AK60" s="12">
        <v>0</v>
      </c>
      <c r="AL60" s="12">
        <v>0</v>
      </c>
      <c r="AM60" s="12">
        <f t="shared" si="7"/>
        <v>7000</v>
      </c>
      <c r="AN60" s="12">
        <v>7000</v>
      </c>
      <c r="AO60" s="12">
        <v>0</v>
      </c>
      <c r="AP60" s="12">
        <f t="shared" si="8"/>
        <v>1942</v>
      </c>
      <c r="AQ60" s="12">
        <v>1942</v>
      </c>
      <c r="AR60" s="12">
        <v>0</v>
      </c>
      <c r="AS60" s="12">
        <f t="shared" si="9"/>
        <v>12343</v>
      </c>
      <c r="AT60" s="12">
        <v>4500</v>
      </c>
      <c r="AU60" s="12"/>
      <c r="AV60" s="12"/>
      <c r="AW60" s="12"/>
      <c r="AX60" s="12"/>
      <c r="AY60" s="12">
        <f t="shared" si="10"/>
        <v>0</v>
      </c>
      <c r="AZ60" s="12"/>
      <c r="BA60" s="12"/>
      <c r="BB60" s="12">
        <f t="shared" si="11"/>
        <v>0</v>
      </c>
      <c r="BC60" s="12"/>
      <c r="BD60" s="12"/>
      <c r="BE60" s="12">
        <f t="shared" si="12"/>
        <v>5443</v>
      </c>
      <c r="BF60" s="12">
        <v>5443</v>
      </c>
      <c r="BG60" s="12">
        <v>0</v>
      </c>
      <c r="BH60" s="12">
        <f t="shared" si="13"/>
        <v>0</v>
      </c>
      <c r="BI60" s="12">
        <v>0</v>
      </c>
      <c r="BJ60" s="12">
        <v>0</v>
      </c>
      <c r="BK60" s="12">
        <f t="shared" si="14"/>
        <v>2400</v>
      </c>
      <c r="BL60" s="12">
        <v>2400</v>
      </c>
      <c r="BM60" s="12">
        <v>0</v>
      </c>
      <c r="BN60" s="12">
        <f t="shared" si="15"/>
        <v>2175</v>
      </c>
      <c r="BO60" s="12">
        <v>2175</v>
      </c>
      <c r="BP60" s="12">
        <v>0</v>
      </c>
      <c r="BQ60" s="12">
        <f t="shared" si="16"/>
        <v>0</v>
      </c>
      <c r="BR60" s="12">
        <f t="shared" si="17"/>
        <v>0</v>
      </c>
      <c r="BS60" s="12"/>
      <c r="BT60" s="12"/>
      <c r="BU60" s="12"/>
      <c r="BV60" s="12"/>
      <c r="BW60" s="12">
        <f t="shared" si="18"/>
        <v>0</v>
      </c>
      <c r="BX60" s="12"/>
      <c r="BY60" s="12"/>
      <c r="BZ60" s="12">
        <f t="shared" si="19"/>
        <v>0</v>
      </c>
      <c r="CA60" s="12"/>
      <c r="CB60" s="12"/>
      <c r="CC60" s="12">
        <f t="shared" si="20"/>
        <v>0</v>
      </c>
      <c r="CD60" s="12"/>
      <c r="CE60" s="12"/>
      <c r="CF60" s="12">
        <f t="shared" si="21"/>
        <v>12000</v>
      </c>
      <c r="CG60" s="12">
        <v>12000</v>
      </c>
      <c r="CH60" s="12">
        <v>0</v>
      </c>
      <c r="CI60" s="12">
        <f t="shared" si="22"/>
        <v>3000</v>
      </c>
      <c r="CJ60" s="12">
        <v>3000</v>
      </c>
      <c r="CK60" s="12"/>
      <c r="CL60" s="12">
        <f t="shared" si="23"/>
        <v>0</v>
      </c>
      <c r="CM60" s="12"/>
      <c r="CN60" s="12"/>
      <c r="CO60" s="12">
        <f t="shared" si="24"/>
        <v>3900</v>
      </c>
      <c r="CP60" s="12">
        <v>3900</v>
      </c>
      <c r="CQ60" s="12"/>
      <c r="CR60" s="12">
        <f t="shared" si="25"/>
        <v>0</v>
      </c>
      <c r="CS60" s="12"/>
      <c r="CT60" s="12"/>
      <c r="CU60" s="12">
        <f t="shared" si="26"/>
        <v>0</v>
      </c>
      <c r="CV60" s="12">
        <f t="shared" si="27"/>
        <v>0</v>
      </c>
      <c r="CW60" s="12"/>
      <c r="CX60" s="12"/>
      <c r="CY60" s="12">
        <f t="shared" si="28"/>
        <v>0</v>
      </c>
      <c r="CZ60" s="12"/>
      <c r="DA60" s="12"/>
      <c r="DB60" s="12">
        <f t="shared" si="29"/>
        <v>0</v>
      </c>
      <c r="DC60" s="12">
        <f t="shared" si="30"/>
        <v>0</v>
      </c>
      <c r="DD60" s="12">
        <f t="shared" si="30"/>
        <v>0</v>
      </c>
      <c r="DE60" s="12">
        <f t="shared" si="31"/>
        <v>0</v>
      </c>
      <c r="DF60" s="12"/>
      <c r="DG60" s="12"/>
      <c r="DH60" s="12">
        <f t="shared" si="32"/>
        <v>0</v>
      </c>
      <c r="DI60" s="12"/>
      <c r="DJ60" s="12"/>
      <c r="DK60" s="12">
        <f t="shared" si="33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19">
        <f t="shared" si="41"/>
        <v>3732</v>
      </c>
      <c r="DR60" s="12">
        <v>3732</v>
      </c>
      <c r="DS60" s="12"/>
      <c r="DT60" s="12">
        <f t="shared" si="42"/>
        <v>20859</v>
      </c>
      <c r="DU60" s="12">
        <v>20433</v>
      </c>
      <c r="DV60" s="12">
        <v>426</v>
      </c>
      <c r="DW60" s="12"/>
      <c r="DX60" s="12">
        <f t="shared" si="43"/>
        <v>6783</v>
      </c>
      <c r="DY60" s="12">
        <v>3311</v>
      </c>
      <c r="DZ60" s="12">
        <v>3472</v>
      </c>
      <c r="EA60" s="12">
        <f t="shared" si="44"/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f t="shared" si="0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1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2"/>
        <v>1706</v>
      </c>
      <c r="Y61" s="12">
        <f t="shared" si="3"/>
        <v>1439</v>
      </c>
      <c r="Z61" s="12">
        <v>1439</v>
      </c>
      <c r="AA61" s="12">
        <v>0</v>
      </c>
      <c r="AB61" s="12">
        <f t="shared" si="4"/>
        <v>267</v>
      </c>
      <c r="AC61" s="12">
        <v>267</v>
      </c>
      <c r="AD61" s="12">
        <v>0</v>
      </c>
      <c r="AE61" s="12">
        <f t="shared" si="5"/>
        <v>4980</v>
      </c>
      <c r="AF61" s="12">
        <v>4980</v>
      </c>
      <c r="AG61" s="12">
        <v>0</v>
      </c>
      <c r="AH61" s="12"/>
      <c r="AI61" s="12"/>
      <c r="AJ61" s="12">
        <f t="shared" si="6"/>
        <v>0</v>
      </c>
      <c r="AK61" s="12">
        <v>0</v>
      </c>
      <c r="AL61" s="12">
        <v>0</v>
      </c>
      <c r="AM61" s="12">
        <f t="shared" si="7"/>
        <v>4386</v>
      </c>
      <c r="AN61" s="12">
        <v>4386</v>
      </c>
      <c r="AO61" s="12">
        <v>0</v>
      </c>
      <c r="AP61" s="12">
        <f t="shared" si="8"/>
        <v>2877</v>
      </c>
      <c r="AQ61" s="12">
        <v>2877</v>
      </c>
      <c r="AR61" s="12">
        <v>0</v>
      </c>
      <c r="AS61" s="12">
        <f t="shared" si="9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10"/>
        <v>0</v>
      </c>
      <c r="AZ61" s="12">
        <v>0</v>
      </c>
      <c r="BA61" s="12">
        <v>0</v>
      </c>
      <c r="BB61" s="12">
        <f t="shared" si="11"/>
        <v>0</v>
      </c>
      <c r="BC61" s="12">
        <v>0</v>
      </c>
      <c r="BD61" s="12">
        <v>0</v>
      </c>
      <c r="BE61" s="12">
        <f t="shared" si="12"/>
        <v>697</v>
      </c>
      <c r="BF61" s="12">
        <v>697</v>
      </c>
      <c r="BG61" s="12">
        <v>0</v>
      </c>
      <c r="BH61" s="12">
        <f t="shared" si="13"/>
        <v>0</v>
      </c>
      <c r="BI61" s="12">
        <v>0</v>
      </c>
      <c r="BJ61" s="12">
        <v>0</v>
      </c>
      <c r="BK61" s="12">
        <f t="shared" si="14"/>
        <v>2213</v>
      </c>
      <c r="BL61" s="12">
        <v>2213</v>
      </c>
      <c r="BM61" s="12">
        <v>0</v>
      </c>
      <c r="BN61" s="12">
        <f t="shared" si="15"/>
        <v>756</v>
      </c>
      <c r="BO61" s="12">
        <v>756</v>
      </c>
      <c r="BP61" s="12">
        <v>0</v>
      </c>
      <c r="BQ61" s="12">
        <f t="shared" si="16"/>
        <v>1200</v>
      </c>
      <c r="BR61" s="12">
        <f t="shared" si="17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8"/>
        <v>0</v>
      </c>
      <c r="BX61" s="12">
        <v>0</v>
      </c>
      <c r="BY61" s="12">
        <v>0</v>
      </c>
      <c r="BZ61" s="12">
        <f t="shared" si="19"/>
        <v>0</v>
      </c>
      <c r="CA61" s="12">
        <v>0</v>
      </c>
      <c r="CB61" s="12">
        <v>0</v>
      </c>
      <c r="CC61" s="12">
        <f t="shared" si="20"/>
        <v>1200</v>
      </c>
      <c r="CD61" s="12">
        <v>1200</v>
      </c>
      <c r="CE61" s="12">
        <v>0</v>
      </c>
      <c r="CF61" s="12">
        <f t="shared" si="21"/>
        <v>13995</v>
      </c>
      <c r="CG61" s="12">
        <v>13744</v>
      </c>
      <c r="CH61" s="12">
        <v>251</v>
      </c>
      <c r="CI61" s="12">
        <f t="shared" si="22"/>
        <v>2877</v>
      </c>
      <c r="CJ61" s="12">
        <v>2877</v>
      </c>
      <c r="CK61" s="12">
        <v>0</v>
      </c>
      <c r="CL61" s="12">
        <f t="shared" si="23"/>
        <v>0</v>
      </c>
      <c r="CM61" s="12">
        <v>0</v>
      </c>
      <c r="CN61" s="12">
        <v>0</v>
      </c>
      <c r="CO61" s="12">
        <f t="shared" si="24"/>
        <v>4980</v>
      </c>
      <c r="CP61" s="12">
        <v>4980</v>
      </c>
      <c r="CQ61" s="12">
        <v>0</v>
      </c>
      <c r="CR61" s="12">
        <f t="shared" si="25"/>
        <v>0</v>
      </c>
      <c r="CS61" s="12">
        <v>0</v>
      </c>
      <c r="CT61" s="12">
        <v>0</v>
      </c>
      <c r="CU61" s="12">
        <f t="shared" si="26"/>
        <v>0</v>
      </c>
      <c r="CV61" s="12">
        <f t="shared" si="27"/>
        <v>0</v>
      </c>
      <c r="CW61" s="12">
        <v>0</v>
      </c>
      <c r="CX61" s="12">
        <v>0</v>
      </c>
      <c r="CY61" s="12">
        <f t="shared" si="28"/>
        <v>0</v>
      </c>
      <c r="CZ61" s="12">
        <v>0</v>
      </c>
      <c r="DA61" s="12">
        <v>0</v>
      </c>
      <c r="DB61" s="12">
        <f t="shared" si="29"/>
        <v>3983</v>
      </c>
      <c r="DC61" s="12">
        <f t="shared" si="30"/>
        <v>3983</v>
      </c>
      <c r="DD61" s="12">
        <f t="shared" si="30"/>
        <v>0</v>
      </c>
      <c r="DE61" s="12">
        <f t="shared" si="31"/>
        <v>0</v>
      </c>
      <c r="DF61" s="12">
        <v>0</v>
      </c>
      <c r="DG61" s="12">
        <v>0</v>
      </c>
      <c r="DH61" s="12">
        <f t="shared" si="32"/>
        <v>3983</v>
      </c>
      <c r="DI61" s="12">
        <v>3983</v>
      </c>
      <c r="DJ61" s="12"/>
      <c r="DK61" s="12">
        <f t="shared" si="33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19">
        <f t="shared" si="41"/>
        <v>4081</v>
      </c>
      <c r="DR61" s="12">
        <v>4081</v>
      </c>
      <c r="DS61" s="12"/>
      <c r="DT61" s="12">
        <f t="shared" si="42"/>
        <v>22811</v>
      </c>
      <c r="DU61" s="12">
        <v>22345</v>
      </c>
      <c r="DV61" s="12">
        <v>466</v>
      </c>
      <c r="DW61" s="12"/>
      <c r="DX61" s="12">
        <f t="shared" si="43"/>
        <v>7398</v>
      </c>
      <c r="DY61" s="12">
        <v>3611</v>
      </c>
      <c r="DZ61" s="12">
        <v>3787</v>
      </c>
      <c r="EA61" s="12">
        <f t="shared" si="44"/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f t="shared" si="0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1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2"/>
        <v>4353</v>
      </c>
      <c r="Y62" s="12">
        <f t="shared" si="3"/>
        <v>4353</v>
      </c>
      <c r="Z62" s="12">
        <v>0</v>
      </c>
      <c r="AA62" s="12">
        <v>4353</v>
      </c>
      <c r="AB62" s="12">
        <f t="shared" si="4"/>
        <v>0</v>
      </c>
      <c r="AC62" s="12">
        <v>0</v>
      </c>
      <c r="AD62" s="12">
        <v>0</v>
      </c>
      <c r="AE62" s="12">
        <f t="shared" si="5"/>
        <v>2827</v>
      </c>
      <c r="AF62" s="12"/>
      <c r="AG62" s="12">
        <v>2827</v>
      </c>
      <c r="AH62" s="12"/>
      <c r="AI62" s="12"/>
      <c r="AJ62" s="12">
        <f t="shared" si="6"/>
        <v>792</v>
      </c>
      <c r="AK62" s="12">
        <v>0</v>
      </c>
      <c r="AL62" s="12">
        <v>792</v>
      </c>
      <c r="AM62" s="12">
        <f t="shared" si="7"/>
        <v>8420</v>
      </c>
      <c r="AN62" s="12">
        <v>0</v>
      </c>
      <c r="AO62" s="12">
        <v>8420</v>
      </c>
      <c r="AP62" s="12">
        <f t="shared" si="8"/>
        <v>1811</v>
      </c>
      <c r="AQ62" s="12">
        <v>0</v>
      </c>
      <c r="AR62" s="12">
        <v>1811</v>
      </c>
      <c r="AS62" s="12">
        <f t="shared" si="9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10"/>
        <v>0</v>
      </c>
      <c r="AZ62" s="12">
        <v>0</v>
      </c>
      <c r="BA62" s="12">
        <v>0</v>
      </c>
      <c r="BB62" s="12">
        <f t="shared" si="11"/>
        <v>0</v>
      </c>
      <c r="BC62" s="12">
        <v>0</v>
      </c>
      <c r="BD62" s="12">
        <v>0</v>
      </c>
      <c r="BE62" s="12">
        <f t="shared" si="12"/>
        <v>7980</v>
      </c>
      <c r="BF62" s="12">
        <v>0</v>
      </c>
      <c r="BG62" s="12">
        <v>7980</v>
      </c>
      <c r="BH62" s="12">
        <f t="shared" si="13"/>
        <v>0</v>
      </c>
      <c r="BI62" s="12"/>
      <c r="BJ62" s="12"/>
      <c r="BK62" s="12">
        <f t="shared" si="14"/>
        <v>0</v>
      </c>
      <c r="BL62" s="12"/>
      <c r="BM62" s="12"/>
      <c r="BN62" s="12">
        <f t="shared" si="15"/>
        <v>2176</v>
      </c>
      <c r="BO62" s="12">
        <v>0</v>
      </c>
      <c r="BP62" s="12">
        <v>2176</v>
      </c>
      <c r="BQ62" s="12">
        <f t="shared" si="16"/>
        <v>3958</v>
      </c>
      <c r="BR62" s="12">
        <f t="shared" si="17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8"/>
        <v>0</v>
      </c>
      <c r="BX62" s="12">
        <v>0</v>
      </c>
      <c r="BY62" s="12">
        <v>0</v>
      </c>
      <c r="BZ62" s="12">
        <f t="shared" si="19"/>
        <v>0</v>
      </c>
      <c r="CA62" s="12">
        <v>0</v>
      </c>
      <c r="CB62" s="12">
        <v>0</v>
      </c>
      <c r="CC62" s="12">
        <f t="shared" si="20"/>
        <v>0</v>
      </c>
      <c r="CD62" s="12">
        <v>0</v>
      </c>
      <c r="CE62" s="12">
        <v>0</v>
      </c>
      <c r="CF62" s="12">
        <f t="shared" si="21"/>
        <v>5071</v>
      </c>
      <c r="CG62" s="12">
        <v>0</v>
      </c>
      <c r="CH62" s="12">
        <v>5071</v>
      </c>
      <c r="CI62" s="12">
        <f t="shared" si="22"/>
        <v>7516</v>
      </c>
      <c r="CJ62" s="12">
        <v>0</v>
      </c>
      <c r="CK62" s="12">
        <v>7516</v>
      </c>
      <c r="CL62" s="12">
        <f t="shared" si="23"/>
        <v>0</v>
      </c>
      <c r="CM62" s="12">
        <v>0</v>
      </c>
      <c r="CN62" s="12">
        <v>0</v>
      </c>
      <c r="CO62" s="12">
        <f t="shared" si="24"/>
        <v>7020</v>
      </c>
      <c r="CP62" s="12">
        <v>0</v>
      </c>
      <c r="CQ62" s="12">
        <v>7020</v>
      </c>
      <c r="CR62" s="12">
        <f t="shared" si="25"/>
        <v>0</v>
      </c>
      <c r="CS62" s="12">
        <v>0</v>
      </c>
      <c r="CT62" s="12"/>
      <c r="CU62" s="12">
        <f t="shared" si="26"/>
        <v>0</v>
      </c>
      <c r="CV62" s="12">
        <f t="shared" si="27"/>
        <v>0</v>
      </c>
      <c r="CW62" s="12"/>
      <c r="CX62" s="12"/>
      <c r="CY62" s="12">
        <f t="shared" si="28"/>
        <v>0</v>
      </c>
      <c r="CZ62" s="12"/>
      <c r="DA62" s="12"/>
      <c r="DB62" s="12">
        <f t="shared" si="29"/>
        <v>0</v>
      </c>
      <c r="DC62" s="12">
        <f t="shared" si="30"/>
        <v>0</v>
      </c>
      <c r="DD62" s="12">
        <f t="shared" si="30"/>
        <v>0</v>
      </c>
      <c r="DE62" s="12">
        <f t="shared" si="31"/>
        <v>0</v>
      </c>
      <c r="DF62" s="12"/>
      <c r="DG62" s="12"/>
      <c r="DH62" s="12">
        <f t="shared" si="32"/>
        <v>0</v>
      </c>
      <c r="DI62" s="12"/>
      <c r="DJ62" s="12"/>
      <c r="DK62" s="12">
        <f t="shared" si="33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19">
        <f t="shared" si="41"/>
        <v>19919</v>
      </c>
      <c r="DR62" s="12"/>
      <c r="DS62" s="12">
        <v>19919</v>
      </c>
      <c r="DT62" s="12">
        <f t="shared" si="42"/>
        <v>180</v>
      </c>
      <c r="DU62" s="12"/>
      <c r="DV62" s="12"/>
      <c r="DW62" s="12">
        <v>180</v>
      </c>
      <c r="DX62" s="12">
        <f t="shared" si="43"/>
        <v>0</v>
      </c>
      <c r="DY62" s="12"/>
      <c r="DZ62" s="12"/>
      <c r="EA62" s="12">
        <f t="shared" si="44"/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f t="shared" si="0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1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2"/>
        <v>5000</v>
      </c>
      <c r="Y63" s="12">
        <f t="shared" si="3"/>
        <v>5000</v>
      </c>
      <c r="Z63" s="12">
        <v>0</v>
      </c>
      <c r="AA63" s="12">
        <v>5000</v>
      </c>
      <c r="AB63" s="12">
        <f t="shared" si="4"/>
        <v>0</v>
      </c>
      <c r="AC63" s="12">
        <v>0</v>
      </c>
      <c r="AD63" s="12">
        <v>0</v>
      </c>
      <c r="AE63" s="12">
        <f t="shared" si="5"/>
        <v>6353</v>
      </c>
      <c r="AF63" s="12">
        <v>0</v>
      </c>
      <c r="AG63" s="12">
        <v>6353</v>
      </c>
      <c r="AH63" s="12"/>
      <c r="AI63" s="12"/>
      <c r="AJ63" s="12">
        <f t="shared" si="6"/>
        <v>1981</v>
      </c>
      <c r="AK63" s="12">
        <v>0</v>
      </c>
      <c r="AL63" s="12">
        <v>1981</v>
      </c>
      <c r="AM63" s="12">
        <f t="shared" si="7"/>
        <v>12719</v>
      </c>
      <c r="AN63" s="12">
        <v>0</v>
      </c>
      <c r="AO63" s="12">
        <v>12719</v>
      </c>
      <c r="AP63" s="12">
        <f t="shared" si="8"/>
        <v>2991</v>
      </c>
      <c r="AQ63" s="12">
        <v>0</v>
      </c>
      <c r="AR63" s="12">
        <v>2991</v>
      </c>
      <c r="AS63" s="12">
        <f t="shared" si="9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10"/>
        <v>0</v>
      </c>
      <c r="AZ63" s="12">
        <v>0</v>
      </c>
      <c r="BA63" s="12">
        <v>0</v>
      </c>
      <c r="BB63" s="12">
        <f t="shared" si="11"/>
        <v>0</v>
      </c>
      <c r="BC63" s="12">
        <v>0</v>
      </c>
      <c r="BD63" s="12">
        <v>0</v>
      </c>
      <c r="BE63" s="12">
        <f t="shared" si="12"/>
        <v>12558</v>
      </c>
      <c r="BF63" s="12">
        <v>0</v>
      </c>
      <c r="BG63" s="12">
        <v>12558</v>
      </c>
      <c r="BH63" s="12">
        <f t="shared" si="13"/>
        <v>0</v>
      </c>
      <c r="BI63" s="12">
        <v>0</v>
      </c>
      <c r="BJ63" s="12">
        <v>0</v>
      </c>
      <c r="BK63" s="12">
        <f t="shared" si="14"/>
        <v>0</v>
      </c>
      <c r="BL63" s="12">
        <v>0</v>
      </c>
      <c r="BM63" s="12">
        <v>0</v>
      </c>
      <c r="BN63" s="12">
        <f t="shared" si="15"/>
        <v>4440</v>
      </c>
      <c r="BO63" s="12">
        <v>0</v>
      </c>
      <c r="BP63" s="12">
        <v>4440</v>
      </c>
      <c r="BQ63" s="12">
        <f t="shared" si="16"/>
        <v>604</v>
      </c>
      <c r="BR63" s="12">
        <f t="shared" si="17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8"/>
        <v>0</v>
      </c>
      <c r="BX63" s="12">
        <v>0</v>
      </c>
      <c r="BY63" s="12">
        <v>0</v>
      </c>
      <c r="BZ63" s="12">
        <f t="shared" si="19"/>
        <v>0</v>
      </c>
      <c r="CA63" s="12">
        <v>0</v>
      </c>
      <c r="CB63" s="12">
        <v>0</v>
      </c>
      <c r="CC63" s="12">
        <f t="shared" si="20"/>
        <v>0</v>
      </c>
      <c r="CD63" s="12">
        <v>0</v>
      </c>
      <c r="CE63" s="12">
        <v>0</v>
      </c>
      <c r="CF63" s="12">
        <f t="shared" si="21"/>
        <v>8164</v>
      </c>
      <c r="CG63" s="12">
        <v>0</v>
      </c>
      <c r="CH63" s="12">
        <v>8164</v>
      </c>
      <c r="CI63" s="12">
        <f t="shared" si="22"/>
        <v>16643</v>
      </c>
      <c r="CJ63" s="12">
        <v>0</v>
      </c>
      <c r="CK63" s="12">
        <v>16643</v>
      </c>
      <c r="CL63" s="12">
        <f t="shared" si="23"/>
        <v>0</v>
      </c>
      <c r="CM63" s="12">
        <v>0</v>
      </c>
      <c r="CN63" s="12">
        <v>0</v>
      </c>
      <c r="CO63" s="12">
        <f t="shared" si="24"/>
        <v>16000</v>
      </c>
      <c r="CP63" s="12">
        <v>0</v>
      </c>
      <c r="CQ63" s="12">
        <v>16000</v>
      </c>
      <c r="CR63" s="12">
        <f t="shared" si="25"/>
        <v>0</v>
      </c>
      <c r="CS63" s="12">
        <v>0</v>
      </c>
      <c r="CT63" s="12">
        <v>0</v>
      </c>
      <c r="CU63" s="12">
        <f t="shared" si="26"/>
        <v>0</v>
      </c>
      <c r="CV63" s="12">
        <f t="shared" si="27"/>
        <v>0</v>
      </c>
      <c r="CW63" s="12">
        <v>0</v>
      </c>
      <c r="CX63" s="12">
        <v>0</v>
      </c>
      <c r="CY63" s="12">
        <f t="shared" si="28"/>
        <v>0</v>
      </c>
      <c r="CZ63" s="12"/>
      <c r="DA63" s="12"/>
      <c r="DB63" s="12">
        <f t="shared" si="29"/>
        <v>0</v>
      </c>
      <c r="DC63" s="12">
        <f t="shared" si="30"/>
        <v>0</v>
      </c>
      <c r="DD63" s="12">
        <f t="shared" si="30"/>
        <v>0</v>
      </c>
      <c r="DE63" s="12">
        <f t="shared" si="31"/>
        <v>0</v>
      </c>
      <c r="DF63" s="12"/>
      <c r="DG63" s="12"/>
      <c r="DH63" s="12">
        <f t="shared" si="32"/>
        <v>0</v>
      </c>
      <c r="DI63" s="12"/>
      <c r="DJ63" s="12"/>
      <c r="DK63" s="12">
        <f t="shared" si="33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19">
        <f t="shared" si="41"/>
        <v>43614</v>
      </c>
      <c r="DR63" s="12"/>
      <c r="DS63" s="12">
        <v>43614</v>
      </c>
      <c r="DT63" s="12">
        <f t="shared" si="42"/>
        <v>566</v>
      </c>
      <c r="DU63" s="12"/>
      <c r="DV63" s="12"/>
      <c r="DW63" s="12">
        <v>566</v>
      </c>
      <c r="DX63" s="12">
        <f t="shared" si="43"/>
        <v>0</v>
      </c>
      <c r="DY63" s="12"/>
      <c r="DZ63" s="12"/>
      <c r="EA63" s="12">
        <f t="shared" si="44"/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f t="shared" si="0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f t="shared" si="1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2"/>
        <v>16708</v>
      </c>
      <c r="Y64" s="12">
        <f t="shared" si="3"/>
        <v>10671</v>
      </c>
      <c r="Z64" s="12">
        <v>10115</v>
      </c>
      <c r="AA64" s="12">
        <v>556</v>
      </c>
      <c r="AB64" s="12">
        <f t="shared" si="4"/>
        <v>6037</v>
      </c>
      <c r="AC64" s="12">
        <v>5925</v>
      </c>
      <c r="AD64" s="12">
        <v>112</v>
      </c>
      <c r="AE64" s="12">
        <f t="shared" si="5"/>
        <v>20340</v>
      </c>
      <c r="AF64" s="12">
        <v>18895</v>
      </c>
      <c r="AG64" s="12">
        <v>1445</v>
      </c>
      <c r="AH64" s="12"/>
      <c r="AI64" s="12"/>
      <c r="AJ64" s="12">
        <f t="shared" si="6"/>
        <v>0</v>
      </c>
      <c r="AK64" s="12">
        <v>0</v>
      </c>
      <c r="AL64" s="12">
        <v>0</v>
      </c>
      <c r="AM64" s="12">
        <f t="shared" si="7"/>
        <v>17330</v>
      </c>
      <c r="AN64" s="12">
        <v>13976</v>
      </c>
      <c r="AO64" s="12">
        <v>3354</v>
      </c>
      <c r="AP64" s="12">
        <f t="shared" si="8"/>
        <v>3262</v>
      </c>
      <c r="AQ64" s="12">
        <v>2424</v>
      </c>
      <c r="AR64" s="12">
        <v>838</v>
      </c>
      <c r="AS64" s="12">
        <f t="shared" si="9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10"/>
        <v>0</v>
      </c>
      <c r="AZ64" s="12">
        <v>0</v>
      </c>
      <c r="BA64" s="12">
        <v>0</v>
      </c>
      <c r="BB64" s="12">
        <f t="shared" si="11"/>
        <v>1111</v>
      </c>
      <c r="BC64" s="12">
        <v>1111</v>
      </c>
      <c r="BD64" s="12">
        <v>0</v>
      </c>
      <c r="BE64" s="12">
        <f t="shared" si="12"/>
        <v>9592</v>
      </c>
      <c r="BF64" s="12">
        <v>5479</v>
      </c>
      <c r="BG64" s="12">
        <v>4113</v>
      </c>
      <c r="BH64" s="12">
        <f t="shared" si="13"/>
        <v>0</v>
      </c>
      <c r="BI64" s="12">
        <v>0</v>
      </c>
      <c r="BJ64" s="12">
        <v>0</v>
      </c>
      <c r="BK64" s="12">
        <f t="shared" si="14"/>
        <v>6702</v>
      </c>
      <c r="BL64" s="12">
        <v>6702</v>
      </c>
      <c r="BM64" s="12">
        <v>0</v>
      </c>
      <c r="BN64" s="12">
        <f t="shared" si="15"/>
        <v>8341</v>
      </c>
      <c r="BO64" s="12">
        <v>7391</v>
      </c>
      <c r="BP64" s="12">
        <v>950</v>
      </c>
      <c r="BQ64" s="12">
        <f t="shared" si="16"/>
        <v>2540</v>
      </c>
      <c r="BR64" s="12">
        <f t="shared" si="17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8"/>
        <v>0</v>
      </c>
      <c r="BX64" s="12">
        <v>0</v>
      </c>
      <c r="BY64" s="12">
        <v>0</v>
      </c>
      <c r="BZ64" s="12">
        <f t="shared" si="19"/>
        <v>0</v>
      </c>
      <c r="CA64" s="12">
        <v>0</v>
      </c>
      <c r="CB64" s="12">
        <v>0</v>
      </c>
      <c r="CC64" s="12">
        <f t="shared" si="20"/>
        <v>2000</v>
      </c>
      <c r="CD64" s="12">
        <v>0</v>
      </c>
      <c r="CE64" s="12">
        <v>2000</v>
      </c>
      <c r="CF64" s="12">
        <f t="shared" si="21"/>
        <v>44203</v>
      </c>
      <c r="CG64" s="12">
        <v>42258</v>
      </c>
      <c r="CH64" s="12">
        <v>1945</v>
      </c>
      <c r="CI64" s="12">
        <f t="shared" si="22"/>
        <v>9153</v>
      </c>
      <c r="CJ64" s="12">
        <v>6708</v>
      </c>
      <c r="CK64" s="12">
        <v>2445</v>
      </c>
      <c r="CL64" s="12">
        <f t="shared" si="23"/>
        <v>0</v>
      </c>
      <c r="CM64" s="12">
        <v>0</v>
      </c>
      <c r="CN64" s="12">
        <v>0</v>
      </c>
      <c r="CO64" s="12">
        <f t="shared" si="24"/>
        <v>16464</v>
      </c>
      <c r="CP64" s="12">
        <v>14228</v>
      </c>
      <c r="CQ64" s="12">
        <v>2236</v>
      </c>
      <c r="CR64" s="12">
        <f t="shared" si="25"/>
        <v>0</v>
      </c>
      <c r="CS64" s="12"/>
      <c r="CT64" s="12"/>
      <c r="CU64" s="12">
        <f t="shared" si="26"/>
        <v>0</v>
      </c>
      <c r="CV64" s="12">
        <f t="shared" si="27"/>
        <v>0</v>
      </c>
      <c r="CW64" s="12"/>
      <c r="CX64" s="12"/>
      <c r="CY64" s="12">
        <f t="shared" si="28"/>
        <v>0</v>
      </c>
      <c r="CZ64" s="12"/>
      <c r="DA64" s="12">
        <v>0</v>
      </c>
      <c r="DB64" s="12">
        <f t="shared" si="29"/>
        <v>0</v>
      </c>
      <c r="DC64" s="12">
        <f t="shared" si="30"/>
        <v>0</v>
      </c>
      <c r="DD64" s="12">
        <f t="shared" si="30"/>
        <v>0</v>
      </c>
      <c r="DE64" s="12">
        <f t="shared" si="31"/>
        <v>0</v>
      </c>
      <c r="DF64" s="12"/>
      <c r="DG64" s="12"/>
      <c r="DH64" s="12">
        <f t="shared" si="32"/>
        <v>0</v>
      </c>
      <c r="DI64" s="12"/>
      <c r="DJ64" s="12"/>
      <c r="DK64" s="12">
        <f t="shared" si="33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19">
        <f t="shared" si="41"/>
        <v>16731</v>
      </c>
      <c r="DR64" s="12">
        <v>10098</v>
      </c>
      <c r="DS64" s="12">
        <v>6633</v>
      </c>
      <c r="DT64" s="12">
        <f t="shared" si="42"/>
        <v>56549</v>
      </c>
      <c r="DU64" s="12">
        <v>55229</v>
      </c>
      <c r="DV64" s="12">
        <v>1150</v>
      </c>
      <c r="DW64" s="12">
        <v>170</v>
      </c>
      <c r="DX64" s="12">
        <f t="shared" si="43"/>
        <v>19155</v>
      </c>
      <c r="DY64" s="12">
        <v>9350</v>
      </c>
      <c r="DZ64" s="12">
        <v>9805</v>
      </c>
      <c r="EA64" s="12">
        <f t="shared" si="44"/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f t="shared" si="0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1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2"/>
        <v>14367</v>
      </c>
      <c r="Y65" s="12">
        <f t="shared" si="3"/>
        <v>11803</v>
      </c>
      <c r="Z65" s="12">
        <v>11803</v>
      </c>
      <c r="AA65" s="12">
        <v>0</v>
      </c>
      <c r="AB65" s="12">
        <f t="shared" si="4"/>
        <v>2564</v>
      </c>
      <c r="AC65" s="12">
        <v>2564</v>
      </c>
      <c r="AD65" s="12">
        <v>0</v>
      </c>
      <c r="AE65" s="12">
        <f t="shared" si="5"/>
        <v>16175</v>
      </c>
      <c r="AF65" s="12">
        <v>16175</v>
      </c>
      <c r="AG65" s="12">
        <v>0</v>
      </c>
      <c r="AH65" s="12"/>
      <c r="AI65" s="12"/>
      <c r="AJ65" s="12">
        <f t="shared" si="6"/>
        <v>58</v>
      </c>
      <c r="AK65" s="12">
        <v>58</v>
      </c>
      <c r="AL65" s="12">
        <v>0</v>
      </c>
      <c r="AM65" s="12">
        <f t="shared" si="7"/>
        <v>8361</v>
      </c>
      <c r="AN65" s="12">
        <v>8361</v>
      </c>
      <c r="AO65" s="12">
        <v>0</v>
      </c>
      <c r="AP65" s="12">
        <f t="shared" si="8"/>
        <v>775</v>
      </c>
      <c r="AQ65" s="12">
        <v>775</v>
      </c>
      <c r="AR65" s="12">
        <v>0</v>
      </c>
      <c r="AS65" s="12">
        <f t="shared" si="9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10"/>
        <v>4000</v>
      </c>
      <c r="AZ65" s="12">
        <v>4000</v>
      </c>
      <c r="BA65" s="12">
        <v>0</v>
      </c>
      <c r="BB65" s="12">
        <f t="shared" si="11"/>
        <v>0</v>
      </c>
      <c r="BC65" s="12">
        <v>0</v>
      </c>
      <c r="BD65" s="12">
        <v>0</v>
      </c>
      <c r="BE65" s="12">
        <f t="shared" si="12"/>
        <v>2922</v>
      </c>
      <c r="BF65" s="12">
        <v>2369</v>
      </c>
      <c r="BG65" s="12">
        <v>553</v>
      </c>
      <c r="BH65" s="12">
        <f t="shared" si="13"/>
        <v>0</v>
      </c>
      <c r="BI65" s="12">
        <v>0</v>
      </c>
      <c r="BJ65" s="12">
        <v>0</v>
      </c>
      <c r="BK65" s="12">
        <f t="shared" si="14"/>
        <v>3061</v>
      </c>
      <c r="BL65" s="12">
        <v>3061</v>
      </c>
      <c r="BM65" s="12">
        <v>0</v>
      </c>
      <c r="BN65" s="12">
        <f t="shared" si="15"/>
        <v>2124</v>
      </c>
      <c r="BO65" s="12">
        <v>2124</v>
      </c>
      <c r="BP65" s="12">
        <v>0</v>
      </c>
      <c r="BQ65" s="12">
        <f t="shared" si="16"/>
        <v>0</v>
      </c>
      <c r="BR65" s="12">
        <f t="shared" si="17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8"/>
        <v>0</v>
      </c>
      <c r="BX65" s="12">
        <v>0</v>
      </c>
      <c r="BY65" s="12">
        <v>0</v>
      </c>
      <c r="BZ65" s="12">
        <f t="shared" si="19"/>
        <v>0</v>
      </c>
      <c r="CA65" s="12">
        <v>0</v>
      </c>
      <c r="CB65" s="12">
        <v>0</v>
      </c>
      <c r="CC65" s="12">
        <f t="shared" si="20"/>
        <v>0</v>
      </c>
      <c r="CD65" s="12">
        <v>0</v>
      </c>
      <c r="CE65" s="12">
        <v>0</v>
      </c>
      <c r="CF65" s="12">
        <f t="shared" si="21"/>
        <v>17759</v>
      </c>
      <c r="CG65" s="12">
        <v>17341</v>
      </c>
      <c r="CH65" s="12">
        <v>418</v>
      </c>
      <c r="CI65" s="12">
        <f t="shared" si="22"/>
        <v>3150</v>
      </c>
      <c r="CJ65" s="12">
        <v>3150</v>
      </c>
      <c r="CK65" s="12">
        <v>0</v>
      </c>
      <c r="CL65" s="12">
        <f t="shared" si="23"/>
        <v>0</v>
      </c>
      <c r="CM65" s="12">
        <v>0</v>
      </c>
      <c r="CN65" s="12">
        <v>0</v>
      </c>
      <c r="CO65" s="12">
        <f t="shared" si="24"/>
        <v>5171</v>
      </c>
      <c r="CP65" s="12">
        <v>5171</v>
      </c>
      <c r="CQ65" s="12">
        <v>0</v>
      </c>
      <c r="CR65" s="12">
        <f t="shared" si="25"/>
        <v>0</v>
      </c>
      <c r="CS65" s="12"/>
      <c r="CT65" s="12"/>
      <c r="CU65" s="12">
        <f t="shared" si="26"/>
        <v>0</v>
      </c>
      <c r="CV65" s="12">
        <f t="shared" si="27"/>
        <v>0</v>
      </c>
      <c r="CW65" s="12"/>
      <c r="CX65" s="12"/>
      <c r="CY65" s="12">
        <f t="shared" si="28"/>
        <v>0</v>
      </c>
      <c r="CZ65" s="12"/>
      <c r="DA65" s="12"/>
      <c r="DB65" s="12">
        <f t="shared" si="29"/>
        <v>0</v>
      </c>
      <c r="DC65" s="12">
        <f t="shared" si="30"/>
        <v>0</v>
      </c>
      <c r="DD65" s="12">
        <f t="shared" si="30"/>
        <v>0</v>
      </c>
      <c r="DE65" s="12">
        <f t="shared" si="31"/>
        <v>0</v>
      </c>
      <c r="DF65" s="12"/>
      <c r="DG65" s="12"/>
      <c r="DH65" s="12">
        <f t="shared" si="32"/>
        <v>0</v>
      </c>
      <c r="DI65" s="12"/>
      <c r="DJ65" s="12"/>
      <c r="DK65" s="12">
        <f t="shared" si="33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19">
        <f t="shared" si="41"/>
        <v>10195</v>
      </c>
      <c r="DR65" s="12">
        <v>10195</v>
      </c>
      <c r="DS65" s="12"/>
      <c r="DT65" s="12">
        <f t="shared" si="42"/>
        <v>56982</v>
      </c>
      <c r="DU65" s="12">
        <v>55819</v>
      </c>
      <c r="DV65" s="12">
        <v>1163</v>
      </c>
      <c r="DW65" s="12"/>
      <c r="DX65" s="12">
        <f t="shared" si="43"/>
        <v>20850</v>
      </c>
      <c r="DY65" s="12">
        <v>10177</v>
      </c>
      <c r="DZ65" s="12">
        <v>10673</v>
      </c>
      <c r="EA65" s="12">
        <f t="shared" si="44"/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f t="shared" si="0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1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2"/>
        <v>4353</v>
      </c>
      <c r="Y66" s="12">
        <f t="shared" si="3"/>
        <v>2781</v>
      </c>
      <c r="Z66" s="12">
        <v>2707</v>
      </c>
      <c r="AA66" s="12">
        <v>74</v>
      </c>
      <c r="AB66" s="12">
        <f t="shared" si="4"/>
        <v>1572</v>
      </c>
      <c r="AC66" s="12">
        <v>1572</v>
      </c>
      <c r="AD66" s="12">
        <v>0</v>
      </c>
      <c r="AE66" s="12">
        <f t="shared" si="5"/>
        <v>7321</v>
      </c>
      <c r="AF66" s="12">
        <v>4109</v>
      </c>
      <c r="AG66" s="12">
        <v>3212</v>
      </c>
      <c r="AH66" s="12"/>
      <c r="AI66" s="12"/>
      <c r="AJ66" s="12">
        <f t="shared" si="6"/>
        <v>0</v>
      </c>
      <c r="AK66" s="12"/>
      <c r="AL66" s="12"/>
      <c r="AM66" s="12">
        <f t="shared" si="7"/>
        <v>6481</v>
      </c>
      <c r="AN66" s="12">
        <v>1481</v>
      </c>
      <c r="AO66" s="12">
        <v>5000</v>
      </c>
      <c r="AP66" s="12">
        <f t="shared" si="8"/>
        <v>2908</v>
      </c>
      <c r="AQ66" s="12">
        <v>2273</v>
      </c>
      <c r="AR66" s="12">
        <v>635</v>
      </c>
      <c r="AS66" s="12">
        <f t="shared" si="9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10"/>
        <v>0</v>
      </c>
      <c r="AZ66" s="12">
        <v>0</v>
      </c>
      <c r="BA66" s="12">
        <v>0</v>
      </c>
      <c r="BB66" s="12">
        <f t="shared" si="11"/>
        <v>0</v>
      </c>
      <c r="BC66" s="12">
        <v>0</v>
      </c>
      <c r="BD66" s="12">
        <v>0</v>
      </c>
      <c r="BE66" s="12">
        <f t="shared" si="12"/>
        <v>500</v>
      </c>
      <c r="BF66" s="12">
        <v>0</v>
      </c>
      <c r="BG66" s="12">
        <v>500</v>
      </c>
      <c r="BH66" s="12">
        <f t="shared" si="13"/>
        <v>0</v>
      </c>
      <c r="BI66" s="12">
        <v>0</v>
      </c>
      <c r="BJ66" s="12">
        <v>0</v>
      </c>
      <c r="BK66" s="12">
        <f t="shared" si="14"/>
        <v>2235</v>
      </c>
      <c r="BL66" s="12">
        <v>2235</v>
      </c>
      <c r="BM66" s="12">
        <v>0</v>
      </c>
      <c r="BN66" s="12">
        <f t="shared" si="15"/>
        <v>3801</v>
      </c>
      <c r="BO66" s="12">
        <v>3474</v>
      </c>
      <c r="BP66" s="12">
        <v>327</v>
      </c>
      <c r="BQ66" s="12">
        <f t="shared" si="16"/>
        <v>0</v>
      </c>
      <c r="BR66" s="12">
        <f t="shared" si="17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8"/>
        <v>0</v>
      </c>
      <c r="BX66" s="12">
        <v>0</v>
      </c>
      <c r="BY66" s="12">
        <v>0</v>
      </c>
      <c r="BZ66" s="12">
        <f t="shared" si="19"/>
        <v>0</v>
      </c>
      <c r="CA66" s="12">
        <v>0</v>
      </c>
      <c r="CB66" s="12">
        <v>0</v>
      </c>
      <c r="CC66" s="12">
        <f t="shared" si="20"/>
        <v>0</v>
      </c>
      <c r="CD66" s="12">
        <v>0</v>
      </c>
      <c r="CE66" s="12">
        <v>0</v>
      </c>
      <c r="CF66" s="12">
        <f t="shared" si="21"/>
        <v>17558</v>
      </c>
      <c r="CG66" s="12">
        <v>15177</v>
      </c>
      <c r="CH66" s="12">
        <v>2381</v>
      </c>
      <c r="CI66" s="12">
        <f t="shared" si="22"/>
        <v>6376</v>
      </c>
      <c r="CJ66" s="12">
        <v>3995</v>
      </c>
      <c r="CK66" s="12">
        <v>2381</v>
      </c>
      <c r="CL66" s="12">
        <f t="shared" si="23"/>
        <v>0</v>
      </c>
      <c r="CM66" s="12">
        <v>0</v>
      </c>
      <c r="CN66" s="12">
        <v>0</v>
      </c>
      <c r="CO66" s="12">
        <f t="shared" si="24"/>
        <v>8979</v>
      </c>
      <c r="CP66" s="12">
        <v>5336</v>
      </c>
      <c r="CQ66" s="12">
        <v>3643</v>
      </c>
      <c r="CR66" s="12">
        <f t="shared" si="25"/>
        <v>0</v>
      </c>
      <c r="CS66" s="12">
        <v>0</v>
      </c>
      <c r="CT66" s="12">
        <v>0</v>
      </c>
      <c r="CU66" s="12">
        <f t="shared" si="26"/>
        <v>0</v>
      </c>
      <c r="CV66" s="12">
        <f t="shared" si="27"/>
        <v>0</v>
      </c>
      <c r="CW66" s="12">
        <v>0</v>
      </c>
      <c r="CX66" s="12">
        <v>0</v>
      </c>
      <c r="CY66" s="12">
        <f t="shared" si="28"/>
        <v>0</v>
      </c>
      <c r="CZ66" s="12">
        <v>0</v>
      </c>
      <c r="DA66" s="12">
        <v>0</v>
      </c>
      <c r="DB66" s="12">
        <f t="shared" si="29"/>
        <v>0</v>
      </c>
      <c r="DC66" s="12">
        <f t="shared" si="30"/>
        <v>0</v>
      </c>
      <c r="DD66" s="12">
        <f t="shared" si="30"/>
        <v>0</v>
      </c>
      <c r="DE66" s="12">
        <f t="shared" si="31"/>
        <v>0</v>
      </c>
      <c r="DF66" s="12">
        <v>0</v>
      </c>
      <c r="DG66" s="12">
        <v>0</v>
      </c>
      <c r="DH66" s="12">
        <f t="shared" si="32"/>
        <v>0</v>
      </c>
      <c r="DI66" s="12">
        <v>0</v>
      </c>
      <c r="DJ66" s="12">
        <v>0</v>
      </c>
      <c r="DK66" s="12">
        <f t="shared" si="33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19">
        <f t="shared" si="41"/>
        <v>14998</v>
      </c>
      <c r="DR66" s="12">
        <v>4953</v>
      </c>
      <c r="DS66" s="12">
        <v>10045</v>
      </c>
      <c r="DT66" s="12">
        <f t="shared" si="42"/>
        <v>27812</v>
      </c>
      <c r="DU66" s="12">
        <v>27117</v>
      </c>
      <c r="DV66" s="12">
        <v>565</v>
      </c>
      <c r="DW66" s="12">
        <v>130</v>
      </c>
      <c r="DX66" s="12">
        <f t="shared" si="43"/>
        <v>9381</v>
      </c>
      <c r="DY66" s="12">
        <v>4579</v>
      </c>
      <c r="DZ66" s="12">
        <v>4802</v>
      </c>
      <c r="EA66" s="12">
        <f t="shared" si="44"/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f t="shared" si="0"/>
        <v>81919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v>14452</v>
      </c>
      <c r="M67" s="12">
        <v>0</v>
      </c>
      <c r="N67" s="12">
        <v>0</v>
      </c>
      <c r="O67" s="12">
        <f t="shared" si="1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2"/>
        <v>6224</v>
      </c>
      <c r="Y67" s="12">
        <f t="shared" si="3"/>
        <v>5664</v>
      </c>
      <c r="Z67" s="12">
        <v>4993</v>
      </c>
      <c r="AA67" s="12">
        <v>671</v>
      </c>
      <c r="AB67" s="12">
        <f t="shared" si="4"/>
        <v>560</v>
      </c>
      <c r="AC67" s="12">
        <v>560</v>
      </c>
      <c r="AD67" s="12">
        <v>0</v>
      </c>
      <c r="AE67" s="12">
        <f t="shared" si="5"/>
        <v>6936</v>
      </c>
      <c r="AF67" s="12">
        <v>6491</v>
      </c>
      <c r="AG67" s="12">
        <v>445</v>
      </c>
      <c r="AH67" s="12"/>
      <c r="AI67" s="12"/>
      <c r="AJ67" s="12">
        <f t="shared" si="6"/>
        <v>0</v>
      </c>
      <c r="AK67" s="12">
        <v>0</v>
      </c>
      <c r="AL67" s="12">
        <v>0</v>
      </c>
      <c r="AM67" s="12">
        <f t="shared" si="7"/>
        <v>7197</v>
      </c>
      <c r="AN67" s="12">
        <v>5277</v>
      </c>
      <c r="AO67" s="12">
        <v>1920</v>
      </c>
      <c r="AP67" s="12">
        <f t="shared" si="8"/>
        <v>1821</v>
      </c>
      <c r="AQ67" s="12">
        <v>1679</v>
      </c>
      <c r="AR67" s="12">
        <v>142</v>
      </c>
      <c r="AS67" s="12">
        <f t="shared" si="9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10"/>
        <v>0</v>
      </c>
      <c r="AZ67" s="12">
        <v>0</v>
      </c>
      <c r="BA67" s="12">
        <v>0</v>
      </c>
      <c r="BB67" s="12">
        <f t="shared" si="11"/>
        <v>224</v>
      </c>
      <c r="BC67" s="12">
        <v>224</v>
      </c>
      <c r="BD67" s="12">
        <v>0</v>
      </c>
      <c r="BE67" s="12">
        <f t="shared" si="12"/>
        <v>2238</v>
      </c>
      <c r="BF67" s="12">
        <v>1119</v>
      </c>
      <c r="BG67" s="12">
        <v>1119</v>
      </c>
      <c r="BH67" s="12">
        <f t="shared" si="13"/>
        <v>0</v>
      </c>
      <c r="BI67" s="12">
        <v>0</v>
      </c>
      <c r="BJ67" s="12">
        <v>0</v>
      </c>
      <c r="BK67" s="12">
        <f t="shared" si="14"/>
        <v>1525</v>
      </c>
      <c r="BL67" s="12">
        <v>1525</v>
      </c>
      <c r="BM67" s="12">
        <v>0</v>
      </c>
      <c r="BN67" s="12">
        <f t="shared" si="15"/>
        <v>3301</v>
      </c>
      <c r="BO67" s="12">
        <v>2518</v>
      </c>
      <c r="BP67" s="12">
        <v>783</v>
      </c>
      <c r="BQ67" s="12">
        <f t="shared" si="16"/>
        <v>4477</v>
      </c>
      <c r="BR67" s="12">
        <f t="shared" si="17"/>
        <v>0</v>
      </c>
      <c r="BS67" s="12">
        <v>0</v>
      </c>
      <c r="BT67" s="12">
        <v>0</v>
      </c>
      <c r="BU67" s="12">
        <v>0</v>
      </c>
      <c r="BV67" s="12">
        <v>4477</v>
      </c>
      <c r="BW67" s="12">
        <f t="shared" si="18"/>
        <v>0</v>
      </c>
      <c r="BX67" s="12">
        <v>0</v>
      </c>
      <c r="BY67" s="12">
        <v>0</v>
      </c>
      <c r="BZ67" s="12">
        <f t="shared" si="19"/>
        <v>0</v>
      </c>
      <c r="CA67" s="12">
        <v>0</v>
      </c>
      <c r="CB67" s="12">
        <v>0</v>
      </c>
      <c r="CC67" s="12">
        <f t="shared" si="20"/>
        <v>0</v>
      </c>
      <c r="CD67" s="12">
        <v>0</v>
      </c>
      <c r="CE67" s="12">
        <v>0</v>
      </c>
      <c r="CF67" s="12">
        <f t="shared" si="21"/>
        <v>20700</v>
      </c>
      <c r="CG67" s="12">
        <v>20346</v>
      </c>
      <c r="CH67" s="12">
        <v>354</v>
      </c>
      <c r="CI67" s="12">
        <f t="shared" si="22"/>
        <v>5552</v>
      </c>
      <c r="CJ67" s="12">
        <v>4769</v>
      </c>
      <c r="CK67" s="12">
        <v>783</v>
      </c>
      <c r="CL67" s="12">
        <f t="shared" si="23"/>
        <v>0</v>
      </c>
      <c r="CM67" s="12">
        <v>0</v>
      </c>
      <c r="CN67" s="12">
        <v>0</v>
      </c>
      <c r="CO67" s="12">
        <f t="shared" si="24"/>
        <v>6453</v>
      </c>
      <c r="CP67" s="12">
        <v>6005</v>
      </c>
      <c r="CQ67" s="12">
        <v>448</v>
      </c>
      <c r="CR67" s="12">
        <f t="shared" si="25"/>
        <v>0</v>
      </c>
      <c r="CS67" s="12"/>
      <c r="CT67" s="12"/>
      <c r="CU67" s="12">
        <f t="shared" si="26"/>
        <v>0</v>
      </c>
      <c r="CV67" s="12">
        <f t="shared" si="27"/>
        <v>0</v>
      </c>
      <c r="CW67" s="12"/>
      <c r="CX67" s="12"/>
      <c r="CY67" s="12">
        <f t="shared" si="28"/>
        <v>0</v>
      </c>
      <c r="CZ67" s="12"/>
      <c r="DA67" s="12"/>
      <c r="DB67" s="12">
        <f t="shared" si="29"/>
        <v>0</v>
      </c>
      <c r="DC67" s="12">
        <f t="shared" si="30"/>
        <v>0</v>
      </c>
      <c r="DD67" s="12">
        <f t="shared" si="30"/>
        <v>0</v>
      </c>
      <c r="DE67" s="12">
        <f t="shared" si="31"/>
        <v>0</v>
      </c>
      <c r="DF67" s="12"/>
      <c r="DG67" s="12"/>
      <c r="DH67" s="12">
        <f t="shared" si="32"/>
        <v>0</v>
      </c>
      <c r="DI67" s="12"/>
      <c r="DJ67" s="12"/>
      <c r="DK67" s="12">
        <f t="shared" si="33"/>
        <v>0</v>
      </c>
      <c r="DL67" s="12"/>
      <c r="DM67" s="18"/>
      <c r="DN67" s="20">
        <f t="shared" si="34"/>
        <v>177139</v>
      </c>
      <c r="DO67" s="12">
        <f t="shared" si="35"/>
        <v>148379</v>
      </c>
      <c r="DP67" s="21">
        <f t="shared" si="36"/>
        <v>28760</v>
      </c>
      <c r="DQ67" s="19">
        <f t="shared" si="41"/>
        <v>9940</v>
      </c>
      <c r="DR67" s="12">
        <v>5040</v>
      </c>
      <c r="DS67" s="12">
        <v>4900</v>
      </c>
      <c r="DT67" s="12">
        <f t="shared" si="42"/>
        <v>28197</v>
      </c>
      <c r="DU67" s="12">
        <v>27595</v>
      </c>
      <c r="DV67" s="12">
        <v>575</v>
      </c>
      <c r="DW67" s="12">
        <v>27</v>
      </c>
      <c r="DX67" s="12">
        <f t="shared" si="43"/>
        <v>10284</v>
      </c>
      <c r="DY67" s="12">
        <v>5020</v>
      </c>
      <c r="DZ67" s="12">
        <v>5264</v>
      </c>
      <c r="EA67" s="12">
        <f t="shared" si="44"/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f t="shared" si="0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1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2"/>
        <v>4906</v>
      </c>
      <c r="Y68" s="12">
        <f t="shared" si="3"/>
        <v>4906</v>
      </c>
      <c r="Z68" s="12">
        <v>4906</v>
      </c>
      <c r="AA68" s="12">
        <v>0</v>
      </c>
      <c r="AB68" s="12">
        <f t="shared" si="4"/>
        <v>0</v>
      </c>
      <c r="AC68" s="12">
        <v>0</v>
      </c>
      <c r="AD68" s="12">
        <v>0</v>
      </c>
      <c r="AE68" s="12">
        <f t="shared" si="5"/>
        <v>8273</v>
      </c>
      <c r="AF68" s="12">
        <v>8273</v>
      </c>
      <c r="AG68" s="12">
        <v>0</v>
      </c>
      <c r="AH68" s="12"/>
      <c r="AI68" s="12"/>
      <c r="AJ68" s="12">
        <f t="shared" si="6"/>
        <v>0</v>
      </c>
      <c r="AK68" s="12">
        <v>0</v>
      </c>
      <c r="AL68" s="12">
        <v>0</v>
      </c>
      <c r="AM68" s="12">
        <f t="shared" si="7"/>
        <v>5474</v>
      </c>
      <c r="AN68" s="12">
        <v>5474</v>
      </c>
      <c r="AO68" s="12">
        <v>0</v>
      </c>
      <c r="AP68" s="12">
        <f t="shared" si="8"/>
        <v>591</v>
      </c>
      <c r="AQ68" s="12">
        <v>591</v>
      </c>
      <c r="AR68" s="12">
        <v>0</v>
      </c>
      <c r="AS68" s="12">
        <f t="shared" si="9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10"/>
        <v>0</v>
      </c>
      <c r="AZ68" s="12"/>
      <c r="BA68" s="12"/>
      <c r="BB68" s="12">
        <f t="shared" si="11"/>
        <v>0</v>
      </c>
      <c r="BC68" s="12"/>
      <c r="BD68" s="12"/>
      <c r="BE68" s="12">
        <f t="shared" si="12"/>
        <v>3611</v>
      </c>
      <c r="BF68" s="12">
        <v>3611</v>
      </c>
      <c r="BG68" s="12">
        <v>0</v>
      </c>
      <c r="BH68" s="12">
        <f t="shared" si="13"/>
        <v>0</v>
      </c>
      <c r="BI68" s="12">
        <v>0</v>
      </c>
      <c r="BJ68" s="12">
        <v>0</v>
      </c>
      <c r="BK68" s="12">
        <f t="shared" si="14"/>
        <v>2213</v>
      </c>
      <c r="BL68" s="12">
        <v>2213</v>
      </c>
      <c r="BM68" s="12">
        <v>0</v>
      </c>
      <c r="BN68" s="12">
        <f t="shared" si="15"/>
        <v>3762</v>
      </c>
      <c r="BO68" s="12">
        <v>3762</v>
      </c>
      <c r="BP68" s="12">
        <v>0</v>
      </c>
      <c r="BQ68" s="12">
        <f t="shared" si="16"/>
        <v>0</v>
      </c>
      <c r="BR68" s="12">
        <f t="shared" si="17"/>
        <v>0</v>
      </c>
      <c r="BS68" s="12">
        <v>0</v>
      </c>
      <c r="BT68" s="12">
        <v>0</v>
      </c>
      <c r="BU68" s="12"/>
      <c r="BV68" s="12"/>
      <c r="BW68" s="12">
        <f t="shared" si="18"/>
        <v>0</v>
      </c>
      <c r="BX68" s="12"/>
      <c r="BY68" s="12"/>
      <c r="BZ68" s="12">
        <f t="shared" si="19"/>
        <v>0</v>
      </c>
      <c r="CA68" s="12"/>
      <c r="CB68" s="12"/>
      <c r="CC68" s="12">
        <f t="shared" si="20"/>
        <v>0</v>
      </c>
      <c r="CD68" s="12"/>
      <c r="CE68" s="12"/>
      <c r="CF68" s="12">
        <f t="shared" si="21"/>
        <v>9926</v>
      </c>
      <c r="CG68" s="12">
        <v>9853</v>
      </c>
      <c r="CH68" s="12">
        <v>73</v>
      </c>
      <c r="CI68" s="12">
        <f t="shared" si="22"/>
        <v>3902</v>
      </c>
      <c r="CJ68" s="12">
        <v>3902</v>
      </c>
      <c r="CK68" s="12">
        <v>0</v>
      </c>
      <c r="CL68" s="12">
        <f t="shared" si="23"/>
        <v>0</v>
      </c>
      <c r="CM68" s="12">
        <v>0</v>
      </c>
      <c r="CN68" s="12">
        <v>0</v>
      </c>
      <c r="CO68" s="12">
        <f t="shared" si="24"/>
        <v>3433</v>
      </c>
      <c r="CP68" s="12">
        <v>3433</v>
      </c>
      <c r="CQ68" s="12"/>
      <c r="CR68" s="12">
        <f t="shared" si="25"/>
        <v>0</v>
      </c>
      <c r="CS68" s="12"/>
      <c r="CT68" s="12"/>
      <c r="CU68" s="12">
        <f t="shared" si="26"/>
        <v>0</v>
      </c>
      <c r="CV68" s="12">
        <f t="shared" si="27"/>
        <v>0</v>
      </c>
      <c r="CW68" s="12"/>
      <c r="CX68" s="12"/>
      <c r="CY68" s="12">
        <f t="shared" si="28"/>
        <v>0</v>
      </c>
      <c r="CZ68" s="12"/>
      <c r="DA68" s="12"/>
      <c r="DB68" s="12">
        <f t="shared" si="29"/>
        <v>0</v>
      </c>
      <c r="DC68" s="12">
        <f t="shared" si="30"/>
        <v>0</v>
      </c>
      <c r="DD68" s="12">
        <f t="shared" si="30"/>
        <v>0</v>
      </c>
      <c r="DE68" s="12">
        <f t="shared" si="31"/>
        <v>0</v>
      </c>
      <c r="DF68" s="12"/>
      <c r="DG68" s="12"/>
      <c r="DH68" s="12">
        <f t="shared" si="32"/>
        <v>0</v>
      </c>
      <c r="DI68" s="12"/>
      <c r="DJ68" s="12"/>
      <c r="DK68" s="12">
        <f t="shared" si="33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19">
        <f t="shared" si="41"/>
        <v>4458</v>
      </c>
      <c r="DR68" s="12">
        <v>4458</v>
      </c>
      <c r="DS68" s="12"/>
      <c r="DT68" s="12">
        <f t="shared" si="42"/>
        <v>24916</v>
      </c>
      <c r="DU68" s="12">
        <v>24407</v>
      </c>
      <c r="DV68" s="12">
        <v>509</v>
      </c>
      <c r="DW68" s="12"/>
      <c r="DX68" s="12">
        <f t="shared" si="43"/>
        <v>9377</v>
      </c>
      <c r="DY68" s="12">
        <v>4577</v>
      </c>
      <c r="DZ68" s="12">
        <v>4800</v>
      </c>
      <c r="EA68" s="12">
        <f t="shared" si="44"/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f t="shared" si="0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1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2"/>
        <v>17872</v>
      </c>
      <c r="Y69" s="12">
        <f t="shared" si="3"/>
        <v>12849</v>
      </c>
      <c r="Z69" s="12">
        <v>12849</v>
      </c>
      <c r="AA69" s="12">
        <v>0</v>
      </c>
      <c r="AB69" s="12">
        <f t="shared" si="4"/>
        <v>5023</v>
      </c>
      <c r="AC69" s="12">
        <v>5023</v>
      </c>
      <c r="AD69" s="12">
        <v>0</v>
      </c>
      <c r="AE69" s="12">
        <f t="shared" si="5"/>
        <v>24969</v>
      </c>
      <c r="AF69" s="12">
        <v>24969</v>
      </c>
      <c r="AG69" s="12">
        <v>0</v>
      </c>
      <c r="AH69" s="12"/>
      <c r="AI69" s="12"/>
      <c r="AJ69" s="12">
        <f t="shared" si="6"/>
        <v>0</v>
      </c>
      <c r="AK69" s="12">
        <v>0</v>
      </c>
      <c r="AL69" s="12">
        <v>0</v>
      </c>
      <c r="AM69" s="12">
        <f t="shared" si="7"/>
        <v>13836</v>
      </c>
      <c r="AN69" s="12">
        <v>13836</v>
      </c>
      <c r="AO69" s="12">
        <v>0</v>
      </c>
      <c r="AP69" s="12">
        <f t="shared" si="8"/>
        <v>3595</v>
      </c>
      <c r="AQ69" s="12">
        <v>3595</v>
      </c>
      <c r="AR69" s="12">
        <v>0</v>
      </c>
      <c r="AS69" s="12">
        <f t="shared" si="9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10"/>
        <v>0</v>
      </c>
      <c r="AZ69" s="12"/>
      <c r="BA69" s="12"/>
      <c r="BB69" s="12">
        <f t="shared" si="11"/>
        <v>802</v>
      </c>
      <c r="BC69" s="12">
        <v>802</v>
      </c>
      <c r="BD69" s="12">
        <v>0</v>
      </c>
      <c r="BE69" s="12">
        <f t="shared" si="12"/>
        <v>5506</v>
      </c>
      <c r="BF69" s="12">
        <v>5506</v>
      </c>
      <c r="BG69" s="12">
        <v>0</v>
      </c>
      <c r="BH69" s="12">
        <f t="shared" si="13"/>
        <v>0</v>
      </c>
      <c r="BI69" s="12">
        <v>0</v>
      </c>
      <c r="BJ69" s="12">
        <v>0</v>
      </c>
      <c r="BK69" s="12">
        <f t="shared" si="14"/>
        <v>8308</v>
      </c>
      <c r="BL69" s="12">
        <v>8308</v>
      </c>
      <c r="BM69" s="12">
        <v>0</v>
      </c>
      <c r="BN69" s="12">
        <f t="shared" si="15"/>
        <v>14601</v>
      </c>
      <c r="BO69" s="12">
        <v>14601</v>
      </c>
      <c r="BP69" s="12">
        <v>0</v>
      </c>
      <c r="BQ69" s="12">
        <f t="shared" si="16"/>
        <v>2823</v>
      </c>
      <c r="BR69" s="12">
        <f t="shared" si="17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8"/>
        <v>0</v>
      </c>
      <c r="BX69" s="12"/>
      <c r="BY69" s="12"/>
      <c r="BZ69" s="12">
        <f t="shared" si="19"/>
        <v>0</v>
      </c>
      <c r="CA69" s="12"/>
      <c r="CB69" s="12"/>
      <c r="CC69" s="12">
        <f t="shared" si="20"/>
        <v>0</v>
      </c>
      <c r="CD69" s="12"/>
      <c r="CE69" s="12"/>
      <c r="CF69" s="12">
        <f t="shared" si="21"/>
        <v>59561</v>
      </c>
      <c r="CG69" s="12">
        <v>59561</v>
      </c>
      <c r="CH69" s="12">
        <v>0</v>
      </c>
      <c r="CI69" s="12">
        <f t="shared" si="22"/>
        <v>5019</v>
      </c>
      <c r="CJ69" s="12">
        <v>5019</v>
      </c>
      <c r="CK69" s="12">
        <v>0</v>
      </c>
      <c r="CL69" s="12">
        <f t="shared" si="23"/>
        <v>0</v>
      </c>
      <c r="CM69" s="12">
        <v>0</v>
      </c>
      <c r="CN69" s="12">
        <v>0</v>
      </c>
      <c r="CO69" s="12">
        <f t="shared" si="24"/>
        <v>11278</v>
      </c>
      <c r="CP69" s="12">
        <v>11278</v>
      </c>
      <c r="CQ69" s="12"/>
      <c r="CR69" s="12">
        <f t="shared" si="25"/>
        <v>0</v>
      </c>
      <c r="CS69" s="12"/>
      <c r="CT69" s="12"/>
      <c r="CU69" s="12">
        <f t="shared" si="26"/>
        <v>1539</v>
      </c>
      <c r="CV69" s="12">
        <f t="shared" si="27"/>
        <v>1039</v>
      </c>
      <c r="CW69" s="12">
        <v>1039</v>
      </c>
      <c r="CX69" s="12"/>
      <c r="CY69" s="12">
        <f t="shared" si="28"/>
        <v>500</v>
      </c>
      <c r="CZ69" s="12">
        <v>500</v>
      </c>
      <c r="DA69" s="12"/>
      <c r="DB69" s="12">
        <f t="shared" si="29"/>
        <v>27741</v>
      </c>
      <c r="DC69" s="12">
        <f t="shared" si="30"/>
        <v>27741</v>
      </c>
      <c r="DD69" s="12">
        <f t="shared" si="30"/>
        <v>0</v>
      </c>
      <c r="DE69" s="12">
        <f t="shared" si="31"/>
        <v>13443</v>
      </c>
      <c r="DF69" s="12">
        <v>13443</v>
      </c>
      <c r="DG69" s="12">
        <v>0</v>
      </c>
      <c r="DH69" s="12">
        <f t="shared" si="32"/>
        <v>0</v>
      </c>
      <c r="DI69" s="12">
        <v>0</v>
      </c>
      <c r="DJ69" s="12">
        <v>0</v>
      </c>
      <c r="DK69" s="12">
        <f t="shared" si="33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19">
        <f t="shared" si="41"/>
        <v>11857</v>
      </c>
      <c r="DR69" s="12">
        <v>11857</v>
      </c>
      <c r="DS69" s="12"/>
      <c r="DT69" s="12">
        <f t="shared" si="42"/>
        <v>66270</v>
      </c>
      <c r="DU69" s="12">
        <v>64918</v>
      </c>
      <c r="DV69" s="12">
        <v>1352</v>
      </c>
      <c r="DW69" s="12"/>
      <c r="DX69" s="12">
        <f t="shared" si="43"/>
        <v>26273</v>
      </c>
      <c r="DY69" s="12">
        <v>12823</v>
      </c>
      <c r="DZ69" s="12">
        <v>13450</v>
      </c>
      <c r="EA69" s="12">
        <f t="shared" si="44"/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f t="shared" ref="B70:B97" si="45">SUM(C70:N70)</f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6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7">Y70+AB70</f>
        <v>4823</v>
      </c>
      <c r="Y70" s="12">
        <f t="shared" ref="Y70:Y97" si="48">AA70+Z70</f>
        <v>4500</v>
      </c>
      <c r="Z70" s="12">
        <v>0</v>
      </c>
      <c r="AA70" s="12">
        <v>4500</v>
      </c>
      <c r="AB70" s="12">
        <f t="shared" ref="AB70:AB97" si="49">AD70+AC70</f>
        <v>323</v>
      </c>
      <c r="AC70" s="12">
        <v>0</v>
      </c>
      <c r="AD70" s="12">
        <v>323</v>
      </c>
      <c r="AE70" s="12">
        <f t="shared" ref="AE70:AE97" si="50">SUM(AF70:AH70)</f>
        <v>3894</v>
      </c>
      <c r="AF70" s="12"/>
      <c r="AG70" s="12">
        <v>3894</v>
      </c>
      <c r="AH70" s="12"/>
      <c r="AI70" s="12"/>
      <c r="AJ70" s="12">
        <f t="shared" ref="AJ70:AJ97" si="51">AL70+AK70</f>
        <v>1211</v>
      </c>
      <c r="AK70" s="12">
        <v>0</v>
      </c>
      <c r="AL70" s="12">
        <v>1211</v>
      </c>
      <c r="AM70" s="12">
        <f t="shared" ref="AM70:AM97" si="52">AO70+AN70</f>
        <v>6100</v>
      </c>
      <c r="AN70" s="12">
        <v>0</v>
      </c>
      <c r="AO70" s="12">
        <v>6100</v>
      </c>
      <c r="AP70" s="12">
        <f t="shared" ref="AP70:AP97" si="53">AR70+AQ70</f>
        <v>4308</v>
      </c>
      <c r="AQ70" s="12">
        <v>0</v>
      </c>
      <c r="AR70" s="12">
        <v>4308</v>
      </c>
      <c r="AS70" s="12">
        <f t="shared" ref="AS70:AS97" si="54">AT70+AU70+AV70+AW70+AX70+BB70+BE70+BK70+AY70+BH70</f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5">BA70+AZ70</f>
        <v>0</v>
      </c>
      <c r="AZ70" s="12"/>
      <c r="BA70" s="12"/>
      <c r="BB70" s="12">
        <f t="shared" ref="BB70:BB97" si="56">BD70+BC70</f>
        <v>0</v>
      </c>
      <c r="BC70" s="12"/>
      <c r="BD70" s="12"/>
      <c r="BE70" s="12">
        <f t="shared" ref="BE70:BE97" si="57">BG70+BF70</f>
        <v>4200</v>
      </c>
      <c r="BF70" s="12">
        <v>0</v>
      </c>
      <c r="BG70" s="12">
        <v>4200</v>
      </c>
      <c r="BH70" s="12">
        <f t="shared" ref="BH70:BH97" si="58">BJ70+BI70</f>
        <v>0</v>
      </c>
      <c r="BI70" s="12">
        <v>0</v>
      </c>
      <c r="BJ70" s="12">
        <v>0</v>
      </c>
      <c r="BK70" s="12">
        <f t="shared" ref="BK70:BK97" si="59">BM70+BL70</f>
        <v>0</v>
      </c>
      <c r="BL70" s="12">
        <v>0</v>
      </c>
      <c r="BM70" s="12">
        <v>0</v>
      </c>
      <c r="BN70" s="12">
        <f t="shared" ref="BN70:BN97" si="60">BP70+BO70</f>
        <v>2332</v>
      </c>
      <c r="BO70" s="12">
        <v>0</v>
      </c>
      <c r="BP70" s="12">
        <v>2332</v>
      </c>
      <c r="BQ70" s="12">
        <f t="shared" ref="BQ70:BQ97" si="61">BR70+BU70+BV70+BW70+BZ70+CC70</f>
        <v>700</v>
      </c>
      <c r="BR70" s="12">
        <f t="shared" ref="BR70:BR97" si="62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3">BY70+BX70</f>
        <v>0</v>
      </c>
      <c r="BX70" s="12"/>
      <c r="BY70" s="12"/>
      <c r="BZ70" s="12">
        <f t="shared" ref="BZ70:BZ97" si="64">CB70+CA70</f>
        <v>0</v>
      </c>
      <c r="CA70" s="12"/>
      <c r="CB70" s="12"/>
      <c r="CC70" s="12">
        <f t="shared" ref="CC70:CC97" si="65">CE70+CD70</f>
        <v>0</v>
      </c>
      <c r="CD70" s="12"/>
      <c r="CE70" s="12"/>
      <c r="CF70" s="12">
        <f t="shared" ref="CF70:CF97" si="66">CH70+CG70</f>
        <v>2100</v>
      </c>
      <c r="CG70" s="12">
        <v>0</v>
      </c>
      <c r="CH70" s="12">
        <v>2100</v>
      </c>
      <c r="CI70" s="12">
        <f t="shared" ref="CI70:CI97" si="67">CK70+CJ70</f>
        <v>5380</v>
      </c>
      <c r="CJ70" s="12">
        <v>0</v>
      </c>
      <c r="CK70" s="12">
        <v>5380</v>
      </c>
      <c r="CL70" s="12">
        <f t="shared" ref="CL70:CL97" si="68">CN70+CM70</f>
        <v>0</v>
      </c>
      <c r="CM70" s="12">
        <v>0</v>
      </c>
      <c r="CN70" s="12">
        <v>0</v>
      </c>
      <c r="CO70" s="12">
        <f t="shared" ref="CO70:CO97" si="69">CQ70+CP70</f>
        <v>4500</v>
      </c>
      <c r="CP70" s="12">
        <v>0</v>
      </c>
      <c r="CQ70" s="12">
        <v>4500</v>
      </c>
      <c r="CR70" s="12">
        <f t="shared" ref="CR70:CR97" si="70">CT70+CS70</f>
        <v>0</v>
      </c>
      <c r="CS70" s="12"/>
      <c r="CT70" s="12"/>
      <c r="CU70" s="12">
        <f t="shared" ref="CU70:CU97" si="71">CV70+CY70</f>
        <v>15000</v>
      </c>
      <c r="CV70" s="12">
        <f t="shared" ref="CV70:CV97" si="72">CX70+CW70</f>
        <v>15000</v>
      </c>
      <c r="CW70" s="12">
        <v>0</v>
      </c>
      <c r="CX70" s="12">
        <v>15000</v>
      </c>
      <c r="CY70" s="12">
        <f t="shared" ref="CY70:CY97" si="73">DA70+CZ70</f>
        <v>0</v>
      </c>
      <c r="CZ70" s="12"/>
      <c r="DA70" s="12"/>
      <c r="DB70" s="12">
        <f t="shared" ref="DB70:DB97" si="74">DD70+DC70</f>
        <v>4800</v>
      </c>
      <c r="DC70" s="12">
        <f t="shared" ref="DC70:DD96" si="75">DF70+DI70+DL70</f>
        <v>0</v>
      </c>
      <c r="DD70" s="12">
        <f t="shared" si="75"/>
        <v>4800</v>
      </c>
      <c r="DE70" s="12">
        <f t="shared" ref="DE70:DE97" si="76">DG70+DF70</f>
        <v>0</v>
      </c>
      <c r="DF70" s="12">
        <v>0</v>
      </c>
      <c r="DG70" s="12">
        <v>0</v>
      </c>
      <c r="DH70" s="12">
        <f t="shared" ref="DH70:DH97" si="77">DJ70+DI70</f>
        <v>0</v>
      </c>
      <c r="DI70" s="12">
        <v>0</v>
      </c>
      <c r="DJ70" s="12">
        <v>0</v>
      </c>
      <c r="DK70" s="12">
        <f t="shared" ref="DK70:DK97" si="78">DM70+DL70</f>
        <v>4800</v>
      </c>
      <c r="DL70" s="12">
        <v>0</v>
      </c>
      <c r="DM70" s="18">
        <v>4800</v>
      </c>
      <c r="DN70" s="20">
        <f t="shared" si="34"/>
        <v>220819</v>
      </c>
      <c r="DO70" s="12">
        <f t="shared" si="35"/>
        <v>0</v>
      </c>
      <c r="DP70" s="21">
        <f t="shared" si="36"/>
        <v>220819</v>
      </c>
      <c r="DQ70" s="19">
        <f t="shared" si="41"/>
        <v>53660</v>
      </c>
      <c r="DR70" s="12"/>
      <c r="DS70" s="12">
        <v>53660</v>
      </c>
      <c r="DT70" s="12">
        <f t="shared" si="42"/>
        <v>555</v>
      </c>
      <c r="DU70" s="12"/>
      <c r="DV70" s="12"/>
      <c r="DW70" s="12">
        <v>555</v>
      </c>
      <c r="DX70" s="12">
        <f t="shared" si="43"/>
        <v>0</v>
      </c>
      <c r="DY70" s="12"/>
      <c r="DZ70" s="12"/>
      <c r="EA70" s="12">
        <f t="shared" si="44"/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f t="shared" si="45"/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6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7"/>
        <v>6187</v>
      </c>
      <c r="Y71" s="12">
        <f t="shared" si="48"/>
        <v>6187</v>
      </c>
      <c r="Z71" s="12">
        <v>0</v>
      </c>
      <c r="AA71" s="12">
        <v>6187</v>
      </c>
      <c r="AB71" s="12">
        <f t="shared" si="49"/>
        <v>0</v>
      </c>
      <c r="AC71" s="12">
        <v>0</v>
      </c>
      <c r="AD71" s="12">
        <v>0</v>
      </c>
      <c r="AE71" s="12">
        <f t="shared" si="50"/>
        <v>1741</v>
      </c>
      <c r="AF71" s="12"/>
      <c r="AG71" s="12">
        <v>1741</v>
      </c>
      <c r="AH71" s="12"/>
      <c r="AI71" s="12"/>
      <c r="AJ71" s="12">
        <f t="shared" si="51"/>
        <v>0</v>
      </c>
      <c r="AK71" s="12">
        <v>0</v>
      </c>
      <c r="AL71" s="12">
        <v>0</v>
      </c>
      <c r="AM71" s="12">
        <f t="shared" si="52"/>
        <v>5896</v>
      </c>
      <c r="AN71" s="12">
        <v>0</v>
      </c>
      <c r="AO71" s="12">
        <v>5896</v>
      </c>
      <c r="AP71" s="12">
        <f t="shared" si="53"/>
        <v>4229</v>
      </c>
      <c r="AQ71" s="12">
        <v>0</v>
      </c>
      <c r="AR71" s="12">
        <v>4229</v>
      </c>
      <c r="AS71" s="12">
        <f t="shared" si="54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5"/>
        <v>0</v>
      </c>
      <c r="AZ71" s="12"/>
      <c r="BA71" s="12"/>
      <c r="BB71" s="12">
        <f t="shared" si="56"/>
        <v>0</v>
      </c>
      <c r="BC71" s="12"/>
      <c r="BD71" s="12"/>
      <c r="BE71" s="12">
        <f t="shared" si="57"/>
        <v>2568</v>
      </c>
      <c r="BF71" s="12">
        <v>0</v>
      </c>
      <c r="BG71" s="12">
        <v>2568</v>
      </c>
      <c r="BH71" s="12">
        <f t="shared" si="58"/>
        <v>0</v>
      </c>
      <c r="BI71" s="12">
        <v>0</v>
      </c>
      <c r="BJ71" s="12">
        <v>0</v>
      </c>
      <c r="BK71" s="12">
        <f t="shared" si="59"/>
        <v>0</v>
      </c>
      <c r="BL71" s="12">
        <v>0</v>
      </c>
      <c r="BM71" s="12">
        <v>0</v>
      </c>
      <c r="BN71" s="12">
        <f t="shared" si="60"/>
        <v>110</v>
      </c>
      <c r="BO71" s="12">
        <v>0</v>
      </c>
      <c r="BP71" s="12">
        <v>110</v>
      </c>
      <c r="BQ71" s="12">
        <f t="shared" si="61"/>
        <v>0</v>
      </c>
      <c r="BR71" s="12">
        <f t="shared" si="62"/>
        <v>0</v>
      </c>
      <c r="BS71" s="12"/>
      <c r="BT71" s="12"/>
      <c r="BU71" s="12"/>
      <c r="BV71" s="12"/>
      <c r="BW71" s="12">
        <f t="shared" si="63"/>
        <v>0</v>
      </c>
      <c r="BX71" s="12"/>
      <c r="BY71" s="12"/>
      <c r="BZ71" s="12">
        <f t="shared" si="64"/>
        <v>0</v>
      </c>
      <c r="CA71" s="12"/>
      <c r="CB71" s="12"/>
      <c r="CC71" s="12">
        <f t="shared" si="65"/>
        <v>0</v>
      </c>
      <c r="CD71" s="12"/>
      <c r="CE71" s="12"/>
      <c r="CF71" s="12">
        <f t="shared" si="66"/>
        <v>980</v>
      </c>
      <c r="CG71" s="12">
        <v>0</v>
      </c>
      <c r="CH71" s="12">
        <v>980</v>
      </c>
      <c r="CI71" s="12">
        <f t="shared" si="67"/>
        <v>4857</v>
      </c>
      <c r="CJ71" s="12">
        <v>0</v>
      </c>
      <c r="CK71" s="12">
        <v>4857</v>
      </c>
      <c r="CL71" s="12">
        <f t="shared" si="68"/>
        <v>0</v>
      </c>
      <c r="CM71" s="12">
        <v>0</v>
      </c>
      <c r="CN71" s="12">
        <v>0</v>
      </c>
      <c r="CO71" s="12">
        <f t="shared" si="69"/>
        <v>4509</v>
      </c>
      <c r="CP71" s="12">
        <v>0</v>
      </c>
      <c r="CQ71" s="12">
        <v>4509</v>
      </c>
      <c r="CR71" s="12">
        <f t="shared" si="70"/>
        <v>0</v>
      </c>
      <c r="CS71" s="12"/>
      <c r="CT71" s="12"/>
      <c r="CU71" s="12">
        <f t="shared" si="71"/>
        <v>0</v>
      </c>
      <c r="CV71" s="12">
        <f t="shared" si="72"/>
        <v>0</v>
      </c>
      <c r="CW71" s="12"/>
      <c r="CX71" s="12"/>
      <c r="CY71" s="12">
        <f t="shared" si="73"/>
        <v>0</v>
      </c>
      <c r="CZ71" s="12"/>
      <c r="DA71" s="12"/>
      <c r="DB71" s="12">
        <f t="shared" si="74"/>
        <v>0</v>
      </c>
      <c r="DC71" s="12">
        <f t="shared" si="75"/>
        <v>0</v>
      </c>
      <c r="DD71" s="12">
        <f t="shared" si="75"/>
        <v>0</v>
      </c>
      <c r="DE71" s="12">
        <f t="shared" si="76"/>
        <v>0</v>
      </c>
      <c r="DF71" s="12"/>
      <c r="DG71" s="12"/>
      <c r="DH71" s="12">
        <f t="shared" si="77"/>
        <v>0</v>
      </c>
      <c r="DI71" s="12"/>
      <c r="DJ71" s="12"/>
      <c r="DK71" s="12">
        <f t="shared" si="78"/>
        <v>0</v>
      </c>
      <c r="DL71" s="12"/>
      <c r="DM71" s="18"/>
      <c r="DN71" s="20">
        <f t="shared" ref="DN71:DN96" si="79">DO71+DP71</f>
        <v>134823</v>
      </c>
      <c r="DO71" s="12">
        <f t="shared" ref="DO71:DO96" si="80">B71+Z71+AC71+AF71+AH71+AK71+AN71+AQ71+AT71+AV71+AW71+AX71+BC71+BF71+BL71+BO71+BS71+CD71+CG71+CJ71+CM71+CP71+CS71+CW71+CZ71+DC71+BV71+BX71+CA71+AZ71+BI71</f>
        <v>0</v>
      </c>
      <c r="DP71" s="21">
        <f t="shared" ref="DP71:DP96" si="81">O71+AA71+AD71+AG71+AL71+AO71+AR71+AU71+BD71+BG71+BM71+BP71+BU71+CH71+CK71+CN71+CQ71+CT71+CX71+DA71+DD71+CB71+CE71+BA71+BJ71+BY71+BT71</f>
        <v>134823</v>
      </c>
      <c r="DQ71" s="19">
        <f t="shared" si="41"/>
        <v>37350</v>
      </c>
      <c r="DR71" s="12"/>
      <c r="DS71" s="12">
        <v>37350</v>
      </c>
      <c r="DT71" s="12">
        <f t="shared" si="42"/>
        <v>235</v>
      </c>
      <c r="DU71" s="12"/>
      <c r="DV71" s="12"/>
      <c r="DW71" s="12">
        <v>235</v>
      </c>
      <c r="DX71" s="12">
        <f t="shared" si="43"/>
        <v>0</v>
      </c>
      <c r="DY71" s="12"/>
      <c r="DZ71" s="12"/>
      <c r="EA71" s="12">
        <f t="shared" si="44"/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f t="shared" si="45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6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7"/>
        <v>0</v>
      </c>
      <c r="Y72" s="12">
        <f t="shared" si="48"/>
        <v>0</v>
      </c>
      <c r="Z72" s="12">
        <v>0</v>
      </c>
      <c r="AA72" s="12">
        <v>0</v>
      </c>
      <c r="AB72" s="12">
        <f t="shared" si="49"/>
        <v>0</v>
      </c>
      <c r="AC72" s="12">
        <v>0</v>
      </c>
      <c r="AD72" s="12">
        <v>0</v>
      </c>
      <c r="AE72" s="12">
        <f t="shared" si="50"/>
        <v>0</v>
      </c>
      <c r="AF72" s="12">
        <v>0</v>
      </c>
      <c r="AG72" s="12">
        <v>0</v>
      </c>
      <c r="AH72" s="12"/>
      <c r="AI72" s="12"/>
      <c r="AJ72" s="12">
        <f t="shared" si="51"/>
        <v>0</v>
      </c>
      <c r="AK72" s="12">
        <v>0</v>
      </c>
      <c r="AL72" s="12">
        <v>0</v>
      </c>
      <c r="AM72" s="12">
        <f t="shared" si="52"/>
        <v>0</v>
      </c>
      <c r="AN72" s="12">
        <v>0</v>
      </c>
      <c r="AO72" s="12">
        <v>0</v>
      </c>
      <c r="AP72" s="12">
        <f t="shared" si="53"/>
        <v>0</v>
      </c>
      <c r="AQ72" s="12">
        <v>0</v>
      </c>
      <c r="AR72" s="12">
        <v>0</v>
      </c>
      <c r="AS72" s="12">
        <f t="shared" si="54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5"/>
        <v>0</v>
      </c>
      <c r="AZ72" s="12">
        <v>0</v>
      </c>
      <c r="BA72" s="12">
        <v>0</v>
      </c>
      <c r="BB72" s="12">
        <f t="shared" si="56"/>
        <v>0</v>
      </c>
      <c r="BC72" s="12">
        <v>0</v>
      </c>
      <c r="BD72" s="12">
        <v>0</v>
      </c>
      <c r="BE72" s="12">
        <f t="shared" si="57"/>
        <v>0</v>
      </c>
      <c r="BF72" s="12">
        <v>0</v>
      </c>
      <c r="BG72" s="12">
        <v>0</v>
      </c>
      <c r="BH72" s="12">
        <f t="shared" si="58"/>
        <v>0</v>
      </c>
      <c r="BI72" s="12">
        <v>0</v>
      </c>
      <c r="BJ72" s="12">
        <v>0</v>
      </c>
      <c r="BK72" s="12">
        <f t="shared" si="59"/>
        <v>0</v>
      </c>
      <c r="BL72" s="12">
        <v>0</v>
      </c>
      <c r="BM72" s="12">
        <v>0</v>
      </c>
      <c r="BN72" s="12">
        <f t="shared" si="60"/>
        <v>0</v>
      </c>
      <c r="BO72" s="12">
        <v>0</v>
      </c>
      <c r="BP72" s="12">
        <v>0</v>
      </c>
      <c r="BQ72" s="12">
        <f t="shared" si="61"/>
        <v>71879</v>
      </c>
      <c r="BR72" s="12">
        <f t="shared" si="62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3"/>
        <v>20529</v>
      </c>
      <c r="BX72" s="12">
        <v>19553</v>
      </c>
      <c r="BY72" s="12">
        <v>976</v>
      </c>
      <c r="BZ72" s="12">
        <f t="shared" si="64"/>
        <v>6960</v>
      </c>
      <c r="CA72" s="12">
        <v>0</v>
      </c>
      <c r="CB72" s="12">
        <v>6960</v>
      </c>
      <c r="CC72" s="12">
        <f t="shared" si="65"/>
        <v>7528</v>
      </c>
      <c r="CD72" s="12">
        <v>6935</v>
      </c>
      <c r="CE72" s="12">
        <v>593</v>
      </c>
      <c r="CF72" s="12">
        <f t="shared" si="66"/>
        <v>0</v>
      </c>
      <c r="CG72" s="12">
        <v>0</v>
      </c>
      <c r="CH72" s="12">
        <v>0</v>
      </c>
      <c r="CI72" s="12">
        <f t="shared" si="67"/>
        <v>0</v>
      </c>
      <c r="CJ72" s="12">
        <v>0</v>
      </c>
      <c r="CK72" s="12">
        <v>0</v>
      </c>
      <c r="CL72" s="12">
        <f t="shared" si="68"/>
        <v>0</v>
      </c>
      <c r="CM72" s="12">
        <v>0</v>
      </c>
      <c r="CN72" s="12">
        <v>0</v>
      </c>
      <c r="CO72" s="12">
        <f t="shared" si="69"/>
        <v>0</v>
      </c>
      <c r="CP72" s="12">
        <v>0</v>
      </c>
      <c r="CQ72" s="12">
        <v>0</v>
      </c>
      <c r="CR72" s="12">
        <f t="shared" si="70"/>
        <v>0</v>
      </c>
      <c r="CS72" s="12">
        <v>0</v>
      </c>
      <c r="CT72" s="12">
        <v>0</v>
      </c>
      <c r="CU72" s="12">
        <f t="shared" si="71"/>
        <v>0</v>
      </c>
      <c r="CV72" s="12">
        <f t="shared" si="72"/>
        <v>0</v>
      </c>
      <c r="CW72" s="12">
        <v>0</v>
      </c>
      <c r="CX72" s="12">
        <v>0</v>
      </c>
      <c r="CY72" s="12">
        <f t="shared" si="73"/>
        <v>0</v>
      </c>
      <c r="CZ72" s="12">
        <v>0</v>
      </c>
      <c r="DA72" s="12">
        <v>0</v>
      </c>
      <c r="DB72" s="12">
        <f t="shared" si="74"/>
        <v>0</v>
      </c>
      <c r="DC72" s="12">
        <f t="shared" si="75"/>
        <v>0</v>
      </c>
      <c r="DD72" s="12">
        <f t="shared" si="75"/>
        <v>0</v>
      </c>
      <c r="DE72" s="12">
        <f t="shared" si="76"/>
        <v>0</v>
      </c>
      <c r="DF72" s="12">
        <v>0</v>
      </c>
      <c r="DG72" s="12">
        <v>0</v>
      </c>
      <c r="DH72" s="12">
        <f t="shared" si="77"/>
        <v>0</v>
      </c>
      <c r="DI72" s="12">
        <v>0</v>
      </c>
      <c r="DJ72" s="12">
        <v>0</v>
      </c>
      <c r="DK72" s="12">
        <f t="shared" si="78"/>
        <v>0</v>
      </c>
      <c r="DL72" s="12">
        <v>0</v>
      </c>
      <c r="DM72" s="18"/>
      <c r="DN72" s="20">
        <f t="shared" si="79"/>
        <v>71879</v>
      </c>
      <c r="DO72" s="12">
        <f t="shared" si="80"/>
        <v>56895</v>
      </c>
      <c r="DP72" s="21">
        <f t="shared" si="81"/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f t="shared" si="44"/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f t="shared" si="45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6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7"/>
        <v>0</v>
      </c>
      <c r="Y73" s="12">
        <f t="shared" si="48"/>
        <v>0</v>
      </c>
      <c r="Z73" s="12">
        <v>0</v>
      </c>
      <c r="AA73" s="12">
        <v>0</v>
      </c>
      <c r="AB73" s="12">
        <f t="shared" si="49"/>
        <v>0</v>
      </c>
      <c r="AC73" s="12">
        <v>0</v>
      </c>
      <c r="AD73" s="12">
        <v>0</v>
      </c>
      <c r="AE73" s="12">
        <f t="shared" si="50"/>
        <v>0</v>
      </c>
      <c r="AF73" s="12">
        <v>0</v>
      </c>
      <c r="AG73" s="12">
        <v>0</v>
      </c>
      <c r="AH73" s="12"/>
      <c r="AI73" s="12"/>
      <c r="AJ73" s="12">
        <f t="shared" si="51"/>
        <v>0</v>
      </c>
      <c r="AK73" s="12">
        <v>0</v>
      </c>
      <c r="AL73" s="12">
        <v>0</v>
      </c>
      <c r="AM73" s="12">
        <f t="shared" si="52"/>
        <v>0</v>
      </c>
      <c r="AN73" s="12">
        <v>0</v>
      </c>
      <c r="AO73" s="12">
        <v>0</v>
      </c>
      <c r="AP73" s="12">
        <f t="shared" si="53"/>
        <v>0</v>
      </c>
      <c r="AQ73" s="12">
        <v>0</v>
      </c>
      <c r="AR73" s="12">
        <v>0</v>
      </c>
      <c r="AS73" s="12">
        <f t="shared" si="54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5"/>
        <v>0</v>
      </c>
      <c r="AZ73" s="12">
        <v>0</v>
      </c>
      <c r="BA73" s="12">
        <v>0</v>
      </c>
      <c r="BB73" s="12">
        <f t="shared" si="56"/>
        <v>0</v>
      </c>
      <c r="BC73" s="12">
        <v>0</v>
      </c>
      <c r="BD73" s="12">
        <v>0</v>
      </c>
      <c r="BE73" s="12">
        <f t="shared" si="57"/>
        <v>0</v>
      </c>
      <c r="BF73" s="12">
        <v>0</v>
      </c>
      <c r="BG73" s="12">
        <v>0</v>
      </c>
      <c r="BH73" s="12">
        <f t="shared" si="58"/>
        <v>0</v>
      </c>
      <c r="BI73" s="12">
        <v>0</v>
      </c>
      <c r="BJ73" s="12">
        <v>0</v>
      </c>
      <c r="BK73" s="12">
        <f t="shared" si="59"/>
        <v>0</v>
      </c>
      <c r="BL73" s="12">
        <v>0</v>
      </c>
      <c r="BM73" s="12">
        <v>0</v>
      </c>
      <c r="BN73" s="12">
        <f t="shared" si="60"/>
        <v>0</v>
      </c>
      <c r="BO73" s="12">
        <v>0</v>
      </c>
      <c r="BP73" s="12">
        <v>0</v>
      </c>
      <c r="BQ73" s="12">
        <f t="shared" si="61"/>
        <v>53616</v>
      </c>
      <c r="BR73" s="12">
        <f t="shared" si="62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3"/>
        <v>21435</v>
      </c>
      <c r="BX73" s="12">
        <v>17058</v>
      </c>
      <c r="BY73" s="12">
        <v>4377</v>
      </c>
      <c r="BZ73" s="12">
        <f t="shared" si="64"/>
        <v>4500</v>
      </c>
      <c r="CA73" s="12">
        <v>0</v>
      </c>
      <c r="CB73" s="12">
        <v>4500</v>
      </c>
      <c r="CC73" s="12">
        <f t="shared" si="65"/>
        <v>2486</v>
      </c>
      <c r="CD73" s="12">
        <v>2136</v>
      </c>
      <c r="CE73" s="12">
        <v>350</v>
      </c>
      <c r="CF73" s="12">
        <f t="shared" si="66"/>
        <v>0</v>
      </c>
      <c r="CG73" s="12">
        <v>0</v>
      </c>
      <c r="CH73" s="12">
        <v>0</v>
      </c>
      <c r="CI73" s="12">
        <f t="shared" si="67"/>
        <v>0</v>
      </c>
      <c r="CJ73" s="12">
        <v>0</v>
      </c>
      <c r="CK73" s="12"/>
      <c r="CL73" s="12">
        <f t="shared" si="68"/>
        <v>0</v>
      </c>
      <c r="CM73" s="12"/>
      <c r="CN73" s="12"/>
      <c r="CO73" s="12">
        <f t="shared" si="69"/>
        <v>0</v>
      </c>
      <c r="CP73" s="12"/>
      <c r="CQ73" s="12"/>
      <c r="CR73" s="12">
        <f t="shared" si="70"/>
        <v>0</v>
      </c>
      <c r="CS73" s="12"/>
      <c r="CT73" s="12"/>
      <c r="CU73" s="12">
        <f t="shared" si="71"/>
        <v>0</v>
      </c>
      <c r="CV73" s="12">
        <f t="shared" si="72"/>
        <v>0</v>
      </c>
      <c r="CW73" s="12"/>
      <c r="CX73" s="12"/>
      <c r="CY73" s="12">
        <f t="shared" si="73"/>
        <v>0</v>
      </c>
      <c r="CZ73" s="12"/>
      <c r="DA73" s="12"/>
      <c r="DB73" s="12">
        <f t="shared" si="74"/>
        <v>0</v>
      </c>
      <c r="DC73" s="12">
        <f t="shared" si="75"/>
        <v>0</v>
      </c>
      <c r="DD73" s="12">
        <f t="shared" si="75"/>
        <v>0</v>
      </c>
      <c r="DE73" s="12">
        <f t="shared" si="76"/>
        <v>0</v>
      </c>
      <c r="DF73" s="12"/>
      <c r="DG73" s="12"/>
      <c r="DH73" s="12">
        <f t="shared" si="77"/>
        <v>0</v>
      </c>
      <c r="DI73" s="12"/>
      <c r="DJ73" s="12"/>
      <c r="DK73" s="12">
        <f t="shared" si="78"/>
        <v>0</v>
      </c>
      <c r="DL73" s="12"/>
      <c r="DM73" s="18"/>
      <c r="DN73" s="20">
        <f t="shared" si="79"/>
        <v>53616</v>
      </c>
      <c r="DO73" s="12">
        <f t="shared" si="80"/>
        <v>36889</v>
      </c>
      <c r="DP73" s="21">
        <f t="shared" si="81"/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f t="shared" si="44"/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f t="shared" si="45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6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7"/>
        <v>24484</v>
      </c>
      <c r="Y74" s="12">
        <f t="shared" si="48"/>
        <v>14980</v>
      </c>
      <c r="Z74" s="12">
        <v>14980</v>
      </c>
      <c r="AA74" s="12">
        <v>0</v>
      </c>
      <c r="AB74" s="12">
        <f t="shared" si="49"/>
        <v>9504</v>
      </c>
      <c r="AC74" s="12">
        <v>9504</v>
      </c>
      <c r="AD74" s="12">
        <v>0</v>
      </c>
      <c r="AE74" s="12">
        <f t="shared" si="50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1"/>
        <v>0</v>
      </c>
      <c r="AK74" s="12">
        <v>0</v>
      </c>
      <c r="AL74" s="12">
        <v>0</v>
      </c>
      <c r="AM74" s="12">
        <f t="shared" si="52"/>
        <v>16236</v>
      </c>
      <c r="AN74" s="12">
        <v>16236</v>
      </c>
      <c r="AO74" s="12">
        <v>0</v>
      </c>
      <c r="AP74" s="12">
        <f t="shared" si="53"/>
        <v>0</v>
      </c>
      <c r="AQ74" s="12">
        <v>0</v>
      </c>
      <c r="AR74" s="12">
        <v>0</v>
      </c>
      <c r="AS74" s="12">
        <f t="shared" si="54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5"/>
        <v>0</v>
      </c>
      <c r="AZ74" s="12">
        <v>0</v>
      </c>
      <c r="BA74" s="12">
        <v>0</v>
      </c>
      <c r="BB74" s="12">
        <f t="shared" si="56"/>
        <v>3672</v>
      </c>
      <c r="BC74" s="12">
        <v>3672</v>
      </c>
      <c r="BD74" s="12">
        <v>0</v>
      </c>
      <c r="BE74" s="12">
        <f t="shared" si="57"/>
        <v>1944</v>
      </c>
      <c r="BF74" s="12">
        <v>1944</v>
      </c>
      <c r="BG74" s="12">
        <v>0</v>
      </c>
      <c r="BH74" s="12">
        <f t="shared" si="58"/>
        <v>0</v>
      </c>
      <c r="BI74" s="12">
        <v>0</v>
      </c>
      <c r="BJ74" s="12">
        <v>0</v>
      </c>
      <c r="BK74" s="12">
        <f t="shared" si="59"/>
        <v>3240</v>
      </c>
      <c r="BL74" s="12">
        <v>3240</v>
      </c>
      <c r="BM74" s="12">
        <v>0</v>
      </c>
      <c r="BN74" s="12">
        <f t="shared" si="60"/>
        <v>6264</v>
      </c>
      <c r="BO74" s="12">
        <v>6264</v>
      </c>
      <c r="BP74" s="12">
        <v>0</v>
      </c>
      <c r="BQ74" s="12">
        <f t="shared" si="61"/>
        <v>0</v>
      </c>
      <c r="BR74" s="12">
        <f t="shared" si="62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3"/>
        <v>0</v>
      </c>
      <c r="BX74" s="12">
        <v>0</v>
      </c>
      <c r="BY74" s="12">
        <v>0</v>
      </c>
      <c r="BZ74" s="12">
        <f t="shared" si="64"/>
        <v>0</v>
      </c>
      <c r="CA74" s="12">
        <v>0</v>
      </c>
      <c r="CB74" s="12">
        <v>0</v>
      </c>
      <c r="CC74" s="12">
        <f t="shared" si="65"/>
        <v>0</v>
      </c>
      <c r="CD74" s="12">
        <v>0</v>
      </c>
      <c r="CE74" s="12">
        <v>0</v>
      </c>
      <c r="CF74" s="12">
        <f t="shared" si="66"/>
        <v>12864</v>
      </c>
      <c r="CG74" s="12">
        <v>12864</v>
      </c>
      <c r="CH74" s="12">
        <v>0</v>
      </c>
      <c r="CI74" s="12">
        <f t="shared" si="67"/>
        <v>9504</v>
      </c>
      <c r="CJ74" s="12">
        <v>9504</v>
      </c>
      <c r="CK74" s="12">
        <v>0</v>
      </c>
      <c r="CL74" s="12">
        <f t="shared" si="68"/>
        <v>0</v>
      </c>
      <c r="CM74" s="12">
        <v>0</v>
      </c>
      <c r="CN74" s="12">
        <v>0</v>
      </c>
      <c r="CO74" s="12">
        <f t="shared" si="69"/>
        <v>6912</v>
      </c>
      <c r="CP74" s="12">
        <v>6912</v>
      </c>
      <c r="CQ74" s="12">
        <v>0</v>
      </c>
      <c r="CR74" s="12">
        <f t="shared" si="70"/>
        <v>5100</v>
      </c>
      <c r="CS74" s="12">
        <v>5100</v>
      </c>
      <c r="CT74" s="12">
        <v>0</v>
      </c>
      <c r="CU74" s="12">
        <f t="shared" si="71"/>
        <v>0</v>
      </c>
      <c r="CV74" s="12">
        <f t="shared" si="72"/>
        <v>0</v>
      </c>
      <c r="CW74" s="12">
        <v>0</v>
      </c>
      <c r="CX74" s="12">
        <v>0</v>
      </c>
      <c r="CY74" s="12">
        <f t="shared" si="73"/>
        <v>0</v>
      </c>
      <c r="CZ74" s="12">
        <v>0</v>
      </c>
      <c r="DA74" s="12">
        <v>0</v>
      </c>
      <c r="DB74" s="12">
        <f t="shared" si="74"/>
        <v>0</v>
      </c>
      <c r="DC74" s="12">
        <f t="shared" si="75"/>
        <v>0</v>
      </c>
      <c r="DD74" s="12">
        <f t="shared" si="75"/>
        <v>0</v>
      </c>
      <c r="DE74" s="12">
        <f t="shared" si="76"/>
        <v>0</v>
      </c>
      <c r="DF74" s="12">
        <v>0</v>
      </c>
      <c r="DG74" s="12">
        <v>0</v>
      </c>
      <c r="DH74" s="12">
        <f t="shared" si="77"/>
        <v>0</v>
      </c>
      <c r="DI74" s="12">
        <v>0</v>
      </c>
      <c r="DJ74" s="12">
        <v>0</v>
      </c>
      <c r="DK74" s="12">
        <f t="shared" si="78"/>
        <v>0</v>
      </c>
      <c r="DL74" s="12">
        <v>0</v>
      </c>
      <c r="DM74" s="18">
        <v>0</v>
      </c>
      <c r="DN74" s="20">
        <f t="shared" si="79"/>
        <v>150132</v>
      </c>
      <c r="DO74" s="12">
        <f t="shared" si="80"/>
        <v>150132</v>
      </c>
      <c r="DP74" s="21">
        <f t="shared" si="81"/>
        <v>0</v>
      </c>
      <c r="DQ74" s="19">
        <f t="shared" ref="DQ74:DQ81" si="82">DR74+DS74</f>
        <v>0</v>
      </c>
      <c r="DR74" s="12"/>
      <c r="DS74" s="12"/>
      <c r="DT74" s="12">
        <f t="shared" ref="DT74:DT81" si="83">DU74+DW74+DV74</f>
        <v>0</v>
      </c>
      <c r="DU74" s="12"/>
      <c r="DV74" s="12"/>
      <c r="DW74" s="12"/>
      <c r="DX74" s="12">
        <f>DY74+DZ74</f>
        <v>0</v>
      </c>
      <c r="DY74" s="12"/>
      <c r="DZ74" s="12"/>
      <c r="EA74" s="12">
        <f t="shared" si="44"/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f t="shared" si="45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6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7"/>
        <v>0</v>
      </c>
      <c r="Y75" s="12">
        <f t="shared" si="48"/>
        <v>0</v>
      </c>
      <c r="Z75" s="12"/>
      <c r="AA75" s="12"/>
      <c r="AB75" s="12">
        <f t="shared" si="49"/>
        <v>0</v>
      </c>
      <c r="AC75" s="12"/>
      <c r="AD75" s="12"/>
      <c r="AE75" s="12">
        <f t="shared" si="50"/>
        <v>0</v>
      </c>
      <c r="AF75" s="12"/>
      <c r="AG75" s="12"/>
      <c r="AH75" s="12"/>
      <c r="AI75" s="12"/>
      <c r="AJ75" s="12">
        <f t="shared" si="51"/>
        <v>0</v>
      </c>
      <c r="AK75" s="12"/>
      <c r="AL75" s="12"/>
      <c r="AM75" s="12">
        <f t="shared" si="52"/>
        <v>0</v>
      </c>
      <c r="AN75" s="12"/>
      <c r="AO75" s="12"/>
      <c r="AP75" s="12">
        <f t="shared" si="53"/>
        <v>5300</v>
      </c>
      <c r="AQ75" s="12">
        <v>5300</v>
      </c>
      <c r="AR75" s="12"/>
      <c r="AS75" s="12">
        <f t="shared" si="54"/>
        <v>0</v>
      </c>
      <c r="AT75" s="12"/>
      <c r="AU75" s="12"/>
      <c r="AV75" s="12"/>
      <c r="AW75" s="12"/>
      <c r="AX75" s="12"/>
      <c r="AY75" s="12">
        <f t="shared" si="55"/>
        <v>0</v>
      </c>
      <c r="AZ75" s="12"/>
      <c r="BA75" s="12"/>
      <c r="BB75" s="12">
        <f t="shared" si="56"/>
        <v>0</v>
      </c>
      <c r="BC75" s="12"/>
      <c r="BD75" s="12"/>
      <c r="BE75" s="12">
        <f t="shared" si="57"/>
        <v>0</v>
      </c>
      <c r="BF75" s="12"/>
      <c r="BG75" s="12"/>
      <c r="BH75" s="12">
        <f t="shared" si="58"/>
        <v>0</v>
      </c>
      <c r="BI75" s="12"/>
      <c r="BJ75" s="12"/>
      <c r="BK75" s="12">
        <f t="shared" si="59"/>
        <v>0</v>
      </c>
      <c r="BL75" s="12"/>
      <c r="BM75" s="12"/>
      <c r="BN75" s="12">
        <f t="shared" si="60"/>
        <v>0</v>
      </c>
      <c r="BO75" s="12"/>
      <c r="BP75" s="12"/>
      <c r="BQ75" s="12">
        <f t="shared" si="61"/>
        <v>0</v>
      </c>
      <c r="BR75" s="12">
        <f t="shared" si="62"/>
        <v>0</v>
      </c>
      <c r="BS75" s="12"/>
      <c r="BT75" s="12"/>
      <c r="BU75" s="12"/>
      <c r="BV75" s="12"/>
      <c r="BW75" s="12">
        <f t="shared" si="63"/>
        <v>0</v>
      </c>
      <c r="BX75" s="12"/>
      <c r="BY75" s="12"/>
      <c r="BZ75" s="12">
        <f t="shared" si="64"/>
        <v>0</v>
      </c>
      <c r="CA75" s="12"/>
      <c r="CB75" s="12"/>
      <c r="CC75" s="12">
        <f t="shared" si="65"/>
        <v>0</v>
      </c>
      <c r="CD75" s="12"/>
      <c r="CE75" s="12"/>
      <c r="CF75" s="12">
        <f t="shared" si="66"/>
        <v>0</v>
      </c>
      <c r="CG75" s="12"/>
      <c r="CH75" s="12"/>
      <c r="CI75" s="12">
        <f t="shared" si="67"/>
        <v>0</v>
      </c>
      <c r="CJ75" s="12"/>
      <c r="CK75" s="12"/>
      <c r="CL75" s="12">
        <f t="shared" si="68"/>
        <v>0</v>
      </c>
      <c r="CM75" s="12"/>
      <c r="CN75" s="12"/>
      <c r="CO75" s="12">
        <f t="shared" si="69"/>
        <v>0</v>
      </c>
      <c r="CP75" s="12"/>
      <c r="CQ75" s="12"/>
      <c r="CR75" s="12">
        <f t="shared" si="70"/>
        <v>0</v>
      </c>
      <c r="CS75" s="12"/>
      <c r="CT75" s="12"/>
      <c r="CU75" s="12">
        <f t="shared" si="71"/>
        <v>0</v>
      </c>
      <c r="CV75" s="12">
        <f t="shared" si="72"/>
        <v>0</v>
      </c>
      <c r="CW75" s="12"/>
      <c r="CX75" s="12"/>
      <c r="CY75" s="12">
        <f t="shared" si="73"/>
        <v>0</v>
      </c>
      <c r="CZ75" s="12"/>
      <c r="DA75" s="12"/>
      <c r="DB75" s="12">
        <f t="shared" si="74"/>
        <v>0</v>
      </c>
      <c r="DC75" s="12">
        <f t="shared" si="75"/>
        <v>0</v>
      </c>
      <c r="DD75" s="12">
        <f t="shared" si="75"/>
        <v>0</v>
      </c>
      <c r="DE75" s="12">
        <f t="shared" si="76"/>
        <v>0</v>
      </c>
      <c r="DF75" s="12"/>
      <c r="DG75" s="12"/>
      <c r="DH75" s="12">
        <f t="shared" si="77"/>
        <v>0</v>
      </c>
      <c r="DI75" s="12"/>
      <c r="DJ75" s="12"/>
      <c r="DK75" s="12">
        <f t="shared" si="78"/>
        <v>0</v>
      </c>
      <c r="DL75" s="12"/>
      <c r="DM75" s="18"/>
      <c r="DN75" s="20">
        <f t="shared" si="79"/>
        <v>5300</v>
      </c>
      <c r="DO75" s="12">
        <f t="shared" si="80"/>
        <v>5300</v>
      </c>
      <c r="DP75" s="21">
        <f t="shared" si="81"/>
        <v>0</v>
      </c>
      <c r="DQ75" s="19">
        <f t="shared" si="82"/>
        <v>0</v>
      </c>
      <c r="DR75" s="12"/>
      <c r="DS75" s="12"/>
      <c r="DT75" s="12">
        <f t="shared" si="83"/>
        <v>0</v>
      </c>
      <c r="DU75" s="12"/>
      <c r="DV75" s="12"/>
      <c r="DW75" s="12"/>
      <c r="DX75" s="12"/>
      <c r="DY75" s="12"/>
      <c r="DZ75" s="12"/>
      <c r="EA75" s="12">
        <f t="shared" si="44"/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f t="shared" si="45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6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7"/>
        <v>13823</v>
      </c>
      <c r="Y76" s="12">
        <f t="shared" si="48"/>
        <v>13823</v>
      </c>
      <c r="Z76" s="12">
        <v>11617</v>
      </c>
      <c r="AA76" s="12">
        <v>2206</v>
      </c>
      <c r="AB76" s="12">
        <f t="shared" si="49"/>
        <v>0</v>
      </c>
      <c r="AC76" s="12">
        <v>0</v>
      </c>
      <c r="AD76" s="12">
        <v>0</v>
      </c>
      <c r="AE76" s="12">
        <f t="shared" si="50"/>
        <v>0</v>
      </c>
      <c r="AF76" s="12">
        <v>0</v>
      </c>
      <c r="AG76" s="12">
        <v>0</v>
      </c>
      <c r="AH76" s="12"/>
      <c r="AI76" s="12"/>
      <c r="AJ76" s="12">
        <f t="shared" si="51"/>
        <v>0</v>
      </c>
      <c r="AK76" s="12">
        <v>0</v>
      </c>
      <c r="AL76" s="12">
        <v>0</v>
      </c>
      <c r="AM76" s="12">
        <f t="shared" si="52"/>
        <v>0</v>
      </c>
      <c r="AN76" s="12">
        <v>0</v>
      </c>
      <c r="AO76" s="12">
        <v>0</v>
      </c>
      <c r="AP76" s="12">
        <f t="shared" si="53"/>
        <v>0</v>
      </c>
      <c r="AQ76" s="12">
        <v>0</v>
      </c>
      <c r="AR76" s="12">
        <v>0</v>
      </c>
      <c r="AS76" s="12">
        <f t="shared" si="54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5"/>
        <v>0</v>
      </c>
      <c r="AZ76" s="12">
        <v>0</v>
      </c>
      <c r="BA76" s="12">
        <v>0</v>
      </c>
      <c r="BB76" s="12">
        <f t="shared" si="56"/>
        <v>4505</v>
      </c>
      <c r="BC76" s="12">
        <v>4505</v>
      </c>
      <c r="BD76" s="12"/>
      <c r="BE76" s="12">
        <f t="shared" si="57"/>
        <v>0</v>
      </c>
      <c r="BF76" s="12"/>
      <c r="BG76" s="12"/>
      <c r="BH76" s="12">
        <f t="shared" si="58"/>
        <v>0</v>
      </c>
      <c r="BI76" s="12"/>
      <c r="BJ76" s="12"/>
      <c r="BK76" s="12">
        <f t="shared" si="59"/>
        <v>0</v>
      </c>
      <c r="BL76" s="12"/>
      <c r="BM76" s="12"/>
      <c r="BN76" s="12">
        <f t="shared" si="60"/>
        <v>0</v>
      </c>
      <c r="BO76" s="12"/>
      <c r="BP76" s="12"/>
      <c r="BQ76" s="12">
        <f t="shared" si="61"/>
        <v>0</v>
      </c>
      <c r="BR76" s="12">
        <f t="shared" si="62"/>
        <v>0</v>
      </c>
      <c r="BS76" s="12"/>
      <c r="BT76" s="12"/>
      <c r="BU76" s="12"/>
      <c r="BV76" s="12"/>
      <c r="BW76" s="12">
        <f t="shared" si="63"/>
        <v>0</v>
      </c>
      <c r="BX76" s="12"/>
      <c r="BY76" s="12"/>
      <c r="BZ76" s="12">
        <f t="shared" si="64"/>
        <v>0</v>
      </c>
      <c r="CA76" s="12"/>
      <c r="CB76" s="12"/>
      <c r="CC76" s="12">
        <f t="shared" si="65"/>
        <v>0</v>
      </c>
      <c r="CD76" s="12"/>
      <c r="CE76" s="12"/>
      <c r="CF76" s="12">
        <f t="shared" si="66"/>
        <v>0</v>
      </c>
      <c r="CG76" s="12"/>
      <c r="CH76" s="12"/>
      <c r="CI76" s="12">
        <f t="shared" si="67"/>
        <v>0</v>
      </c>
      <c r="CJ76" s="12"/>
      <c r="CK76" s="12"/>
      <c r="CL76" s="12">
        <f t="shared" si="68"/>
        <v>0</v>
      </c>
      <c r="CM76" s="12"/>
      <c r="CN76" s="12"/>
      <c r="CO76" s="12">
        <f t="shared" si="69"/>
        <v>0</v>
      </c>
      <c r="CP76" s="12"/>
      <c r="CQ76" s="12"/>
      <c r="CR76" s="12">
        <f t="shared" si="70"/>
        <v>0</v>
      </c>
      <c r="CS76" s="12"/>
      <c r="CT76" s="12"/>
      <c r="CU76" s="12">
        <f t="shared" si="71"/>
        <v>0</v>
      </c>
      <c r="CV76" s="12">
        <f t="shared" si="72"/>
        <v>0</v>
      </c>
      <c r="CW76" s="12"/>
      <c r="CX76" s="12"/>
      <c r="CY76" s="12">
        <f t="shared" si="73"/>
        <v>0</v>
      </c>
      <c r="CZ76" s="12"/>
      <c r="DA76" s="12"/>
      <c r="DB76" s="12">
        <f t="shared" si="74"/>
        <v>0</v>
      </c>
      <c r="DC76" s="12">
        <f t="shared" si="75"/>
        <v>0</v>
      </c>
      <c r="DD76" s="12">
        <f t="shared" si="75"/>
        <v>0</v>
      </c>
      <c r="DE76" s="12">
        <f t="shared" si="76"/>
        <v>0</v>
      </c>
      <c r="DF76" s="12"/>
      <c r="DG76" s="12"/>
      <c r="DH76" s="12">
        <f t="shared" si="77"/>
        <v>0</v>
      </c>
      <c r="DI76" s="12"/>
      <c r="DJ76" s="12"/>
      <c r="DK76" s="12">
        <f t="shared" si="78"/>
        <v>0</v>
      </c>
      <c r="DL76" s="12"/>
      <c r="DM76" s="18"/>
      <c r="DN76" s="20">
        <f t="shared" si="79"/>
        <v>18328</v>
      </c>
      <c r="DO76" s="12">
        <f t="shared" si="80"/>
        <v>16122</v>
      </c>
      <c r="DP76" s="21">
        <f t="shared" si="81"/>
        <v>2206</v>
      </c>
      <c r="DQ76" s="19">
        <f t="shared" si="82"/>
        <v>0</v>
      </c>
      <c r="DR76" s="12"/>
      <c r="DS76" s="12"/>
      <c r="DT76" s="12">
        <f t="shared" si="83"/>
        <v>0</v>
      </c>
      <c r="DU76" s="12"/>
      <c r="DV76" s="12"/>
      <c r="DW76" s="12"/>
      <c r="DX76" s="12">
        <f t="shared" ref="DX76:DX81" si="84">DY76+DZ76</f>
        <v>0</v>
      </c>
      <c r="DY76" s="12"/>
      <c r="DZ76" s="12"/>
      <c r="EA76" s="12">
        <f t="shared" si="44"/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f t="shared" si="45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 t="shared" si="46"/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7"/>
        <v>6875</v>
      </c>
      <c r="Y77" s="12">
        <f t="shared" si="48"/>
        <v>6250</v>
      </c>
      <c r="Z77" s="12">
        <v>0</v>
      </c>
      <c r="AA77" s="12">
        <v>6250</v>
      </c>
      <c r="AB77" s="12">
        <f t="shared" si="49"/>
        <v>625</v>
      </c>
      <c r="AC77" s="12">
        <v>0</v>
      </c>
      <c r="AD77" s="12">
        <v>625</v>
      </c>
      <c r="AE77" s="12">
        <f t="shared" si="50"/>
        <v>2500</v>
      </c>
      <c r="AF77" s="12">
        <v>0</v>
      </c>
      <c r="AG77" s="12">
        <v>2500</v>
      </c>
      <c r="AH77" s="12"/>
      <c r="AI77" s="12"/>
      <c r="AJ77" s="12">
        <f t="shared" si="51"/>
        <v>6875</v>
      </c>
      <c r="AK77" s="12">
        <v>0</v>
      </c>
      <c r="AL77" s="12">
        <v>6875</v>
      </c>
      <c r="AM77" s="12">
        <f t="shared" si="52"/>
        <v>5000</v>
      </c>
      <c r="AN77" s="12">
        <v>0</v>
      </c>
      <c r="AO77" s="12">
        <v>5000</v>
      </c>
      <c r="AP77" s="12">
        <f t="shared" si="53"/>
        <v>0</v>
      </c>
      <c r="AQ77" s="12">
        <v>0</v>
      </c>
      <c r="AR77" s="12">
        <v>0</v>
      </c>
      <c r="AS77" s="12">
        <f t="shared" si="54"/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5"/>
        <v>0</v>
      </c>
      <c r="AZ77" s="12">
        <v>0</v>
      </c>
      <c r="BA77" s="12">
        <v>0</v>
      </c>
      <c r="BB77" s="12">
        <f t="shared" si="56"/>
        <v>0</v>
      </c>
      <c r="BC77" s="12">
        <v>0</v>
      </c>
      <c r="BD77" s="12">
        <v>0</v>
      </c>
      <c r="BE77" s="12">
        <f t="shared" si="57"/>
        <v>6250</v>
      </c>
      <c r="BF77" s="12">
        <v>0</v>
      </c>
      <c r="BG77" s="12">
        <v>6250</v>
      </c>
      <c r="BH77" s="12">
        <f t="shared" si="58"/>
        <v>0</v>
      </c>
      <c r="BI77" s="12">
        <v>0</v>
      </c>
      <c r="BJ77" s="12">
        <v>0</v>
      </c>
      <c r="BK77" s="12">
        <f t="shared" si="59"/>
        <v>1250</v>
      </c>
      <c r="BL77" s="12">
        <v>0</v>
      </c>
      <c r="BM77" s="12">
        <v>1250</v>
      </c>
      <c r="BN77" s="12">
        <f t="shared" si="60"/>
        <v>1250</v>
      </c>
      <c r="BO77" s="12">
        <v>0</v>
      </c>
      <c r="BP77" s="12">
        <v>1250</v>
      </c>
      <c r="BQ77" s="12">
        <f t="shared" si="61"/>
        <v>0</v>
      </c>
      <c r="BR77" s="12">
        <f t="shared" si="62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3"/>
        <v>0</v>
      </c>
      <c r="BX77" s="12">
        <v>0</v>
      </c>
      <c r="BY77" s="12">
        <v>0</v>
      </c>
      <c r="BZ77" s="12">
        <f t="shared" si="64"/>
        <v>0</v>
      </c>
      <c r="CA77" s="12">
        <v>0</v>
      </c>
      <c r="CB77" s="12">
        <v>0</v>
      </c>
      <c r="CC77" s="12">
        <f t="shared" si="65"/>
        <v>0</v>
      </c>
      <c r="CD77" s="12">
        <v>0</v>
      </c>
      <c r="CE77" s="12">
        <v>0</v>
      </c>
      <c r="CF77" s="12">
        <f t="shared" si="66"/>
        <v>2500</v>
      </c>
      <c r="CG77" s="12">
        <v>0</v>
      </c>
      <c r="CH77" s="12">
        <v>2500</v>
      </c>
      <c r="CI77" s="12">
        <f t="shared" si="67"/>
        <v>3750</v>
      </c>
      <c r="CJ77" s="12">
        <v>0</v>
      </c>
      <c r="CK77" s="12">
        <v>3750</v>
      </c>
      <c r="CL77" s="12">
        <f t="shared" si="68"/>
        <v>0</v>
      </c>
      <c r="CM77" s="12">
        <v>0</v>
      </c>
      <c r="CN77" s="12">
        <v>0</v>
      </c>
      <c r="CO77" s="12">
        <f t="shared" si="69"/>
        <v>8750</v>
      </c>
      <c r="CP77" s="12">
        <v>0</v>
      </c>
      <c r="CQ77" s="12">
        <v>8750</v>
      </c>
      <c r="CR77" s="12">
        <f t="shared" si="70"/>
        <v>2500</v>
      </c>
      <c r="CS77" s="12">
        <v>0</v>
      </c>
      <c r="CT77" s="12">
        <v>2500</v>
      </c>
      <c r="CU77" s="12">
        <f t="shared" si="71"/>
        <v>0</v>
      </c>
      <c r="CV77" s="12">
        <f t="shared" si="72"/>
        <v>0</v>
      </c>
      <c r="CW77" s="12">
        <v>0</v>
      </c>
      <c r="CX77" s="12">
        <v>0</v>
      </c>
      <c r="CY77" s="12">
        <f t="shared" si="73"/>
        <v>0</v>
      </c>
      <c r="CZ77" s="12">
        <v>0</v>
      </c>
      <c r="DA77" s="12">
        <v>0</v>
      </c>
      <c r="DB77" s="12">
        <f t="shared" si="74"/>
        <v>0</v>
      </c>
      <c r="DC77" s="12">
        <f t="shared" si="75"/>
        <v>0</v>
      </c>
      <c r="DD77" s="12">
        <f t="shared" si="75"/>
        <v>0</v>
      </c>
      <c r="DE77" s="12">
        <f t="shared" si="76"/>
        <v>0</v>
      </c>
      <c r="DF77" s="12">
        <v>0</v>
      </c>
      <c r="DG77" s="12">
        <v>0</v>
      </c>
      <c r="DH77" s="12">
        <f t="shared" si="77"/>
        <v>0</v>
      </c>
      <c r="DI77" s="12">
        <v>0</v>
      </c>
      <c r="DJ77" s="12">
        <v>0</v>
      </c>
      <c r="DK77" s="12">
        <f t="shared" si="78"/>
        <v>0</v>
      </c>
      <c r="DL77" s="12"/>
      <c r="DM77" s="18"/>
      <c r="DN77" s="20">
        <f t="shared" si="79"/>
        <v>61875</v>
      </c>
      <c r="DO77" s="12">
        <f t="shared" si="80"/>
        <v>1213</v>
      </c>
      <c r="DP77" s="21">
        <f t="shared" si="81"/>
        <v>60662</v>
      </c>
      <c r="DQ77" s="19">
        <f t="shared" si="82"/>
        <v>0</v>
      </c>
      <c r="DR77" s="12"/>
      <c r="DS77" s="12"/>
      <c r="DT77" s="12">
        <f t="shared" si="83"/>
        <v>0</v>
      </c>
      <c r="DU77" s="12"/>
      <c r="DV77" s="12"/>
      <c r="DW77" s="12"/>
      <c r="DX77" s="12">
        <f t="shared" si="84"/>
        <v>0</v>
      </c>
      <c r="DY77" s="12"/>
      <c r="DZ77" s="12"/>
      <c r="EA77" s="12">
        <f t="shared" si="44"/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f t="shared" si="45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6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7"/>
        <v>0</v>
      </c>
      <c r="Y78" s="12">
        <f t="shared" si="48"/>
        <v>0</v>
      </c>
      <c r="Z78" s="12">
        <v>0</v>
      </c>
      <c r="AA78" s="12">
        <v>0</v>
      </c>
      <c r="AB78" s="12">
        <f t="shared" si="49"/>
        <v>0</v>
      </c>
      <c r="AC78" s="12">
        <v>0</v>
      </c>
      <c r="AD78" s="12">
        <v>0</v>
      </c>
      <c r="AE78" s="12">
        <f t="shared" si="50"/>
        <v>2000</v>
      </c>
      <c r="AF78" s="12">
        <v>2000</v>
      </c>
      <c r="AG78" s="12">
        <v>0</v>
      </c>
      <c r="AH78" s="12"/>
      <c r="AI78" s="12"/>
      <c r="AJ78" s="12">
        <f t="shared" si="51"/>
        <v>0</v>
      </c>
      <c r="AK78" s="12">
        <v>0</v>
      </c>
      <c r="AL78" s="12">
        <v>0</v>
      </c>
      <c r="AM78" s="12">
        <f t="shared" si="52"/>
        <v>0</v>
      </c>
      <c r="AN78" s="12">
        <v>0</v>
      </c>
      <c r="AO78" s="12">
        <v>0</v>
      </c>
      <c r="AP78" s="12">
        <f t="shared" si="53"/>
        <v>0</v>
      </c>
      <c r="AQ78" s="12">
        <v>0</v>
      </c>
      <c r="AR78" s="12">
        <v>0</v>
      </c>
      <c r="AS78" s="12">
        <f t="shared" si="54"/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5"/>
        <v>0</v>
      </c>
      <c r="AZ78" s="12">
        <v>0</v>
      </c>
      <c r="BA78" s="12">
        <v>0</v>
      </c>
      <c r="BB78" s="12">
        <f t="shared" si="56"/>
        <v>0</v>
      </c>
      <c r="BC78" s="12">
        <v>0</v>
      </c>
      <c r="BD78" s="12">
        <v>0</v>
      </c>
      <c r="BE78" s="12">
        <f t="shared" si="57"/>
        <v>0</v>
      </c>
      <c r="BF78" s="12">
        <v>0</v>
      </c>
      <c r="BG78" s="12">
        <v>0</v>
      </c>
      <c r="BH78" s="12">
        <f t="shared" si="58"/>
        <v>0</v>
      </c>
      <c r="BI78" s="12">
        <v>0</v>
      </c>
      <c r="BJ78" s="12">
        <v>0</v>
      </c>
      <c r="BK78" s="12">
        <f t="shared" si="59"/>
        <v>70000</v>
      </c>
      <c r="BL78" s="12">
        <v>70000</v>
      </c>
      <c r="BM78" s="12">
        <v>0</v>
      </c>
      <c r="BN78" s="12">
        <f t="shared" si="60"/>
        <v>9500</v>
      </c>
      <c r="BO78" s="12">
        <v>9500</v>
      </c>
      <c r="BP78" s="12">
        <v>0</v>
      </c>
      <c r="BQ78" s="12">
        <f t="shared" si="61"/>
        <v>0</v>
      </c>
      <c r="BR78" s="12">
        <f t="shared" si="62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3"/>
        <v>0</v>
      </c>
      <c r="BX78" s="12">
        <v>0</v>
      </c>
      <c r="BY78" s="12">
        <v>0</v>
      </c>
      <c r="BZ78" s="12">
        <f t="shared" si="64"/>
        <v>0</v>
      </c>
      <c r="CA78" s="12">
        <v>0</v>
      </c>
      <c r="CB78" s="12">
        <v>0</v>
      </c>
      <c r="CC78" s="12">
        <f t="shared" si="65"/>
        <v>0</v>
      </c>
      <c r="CD78" s="12">
        <v>0</v>
      </c>
      <c r="CE78" s="12">
        <v>0</v>
      </c>
      <c r="CF78" s="12">
        <f t="shared" si="66"/>
        <v>7000</v>
      </c>
      <c r="CG78" s="12">
        <v>7000</v>
      </c>
      <c r="CH78" s="12">
        <v>0</v>
      </c>
      <c r="CI78" s="12">
        <f t="shared" si="67"/>
        <v>3300</v>
      </c>
      <c r="CJ78" s="12">
        <v>3300</v>
      </c>
      <c r="CK78" s="12">
        <v>0</v>
      </c>
      <c r="CL78" s="12">
        <f t="shared" si="68"/>
        <v>0</v>
      </c>
      <c r="CM78" s="12">
        <v>0</v>
      </c>
      <c r="CN78" s="12">
        <v>0</v>
      </c>
      <c r="CO78" s="12">
        <f t="shared" si="69"/>
        <v>0</v>
      </c>
      <c r="CP78" s="12">
        <v>0</v>
      </c>
      <c r="CQ78" s="12">
        <v>0</v>
      </c>
      <c r="CR78" s="12">
        <f t="shared" si="70"/>
        <v>0</v>
      </c>
      <c r="CS78" s="12">
        <v>0</v>
      </c>
      <c r="CT78" s="12">
        <v>0</v>
      </c>
      <c r="CU78" s="12">
        <f t="shared" si="71"/>
        <v>0</v>
      </c>
      <c r="CV78" s="12">
        <f t="shared" si="72"/>
        <v>0</v>
      </c>
      <c r="CW78" s="12">
        <v>0</v>
      </c>
      <c r="CX78" s="12">
        <v>0</v>
      </c>
      <c r="CY78" s="12">
        <f t="shared" si="73"/>
        <v>0</v>
      </c>
      <c r="CZ78" s="12">
        <v>0</v>
      </c>
      <c r="DA78" s="12">
        <v>0</v>
      </c>
      <c r="DB78" s="12">
        <f t="shared" si="74"/>
        <v>0</v>
      </c>
      <c r="DC78" s="12">
        <f t="shared" si="75"/>
        <v>0</v>
      </c>
      <c r="DD78" s="12">
        <f t="shared" si="75"/>
        <v>0</v>
      </c>
      <c r="DE78" s="12">
        <f t="shared" si="76"/>
        <v>0</v>
      </c>
      <c r="DF78" s="12">
        <v>0</v>
      </c>
      <c r="DG78" s="12">
        <v>0</v>
      </c>
      <c r="DH78" s="12">
        <f t="shared" si="77"/>
        <v>0</v>
      </c>
      <c r="DI78" s="12">
        <v>0</v>
      </c>
      <c r="DJ78" s="12"/>
      <c r="DK78" s="12">
        <f t="shared" si="78"/>
        <v>0</v>
      </c>
      <c r="DL78" s="12"/>
      <c r="DM78" s="18"/>
      <c r="DN78" s="20">
        <f t="shared" si="79"/>
        <v>100844</v>
      </c>
      <c r="DO78" s="12">
        <f t="shared" si="80"/>
        <v>100844</v>
      </c>
      <c r="DP78" s="21">
        <f t="shared" si="81"/>
        <v>0</v>
      </c>
      <c r="DQ78" s="19">
        <f t="shared" si="82"/>
        <v>0</v>
      </c>
      <c r="DR78" s="12"/>
      <c r="DS78" s="12"/>
      <c r="DT78" s="12">
        <f t="shared" si="83"/>
        <v>0</v>
      </c>
      <c r="DU78" s="12"/>
      <c r="DV78" s="12"/>
      <c r="DW78" s="12"/>
      <c r="DX78" s="12">
        <f t="shared" si="84"/>
        <v>0</v>
      </c>
      <c r="DY78" s="12"/>
      <c r="DZ78" s="12"/>
      <c r="EA78" s="12">
        <f t="shared" si="44"/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f t="shared" si="45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6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7"/>
        <v>0</v>
      </c>
      <c r="Y79" s="12">
        <f t="shared" si="48"/>
        <v>0</v>
      </c>
      <c r="Z79" s="12">
        <v>0</v>
      </c>
      <c r="AA79" s="12">
        <v>0</v>
      </c>
      <c r="AB79" s="12">
        <f t="shared" si="49"/>
        <v>0</v>
      </c>
      <c r="AC79" s="12">
        <v>0</v>
      </c>
      <c r="AD79" s="12">
        <v>0</v>
      </c>
      <c r="AE79" s="12">
        <f t="shared" si="50"/>
        <v>0</v>
      </c>
      <c r="AF79" s="12">
        <v>0</v>
      </c>
      <c r="AG79" s="12">
        <v>0</v>
      </c>
      <c r="AH79" s="12">
        <v>0</v>
      </c>
      <c r="AI79" s="12"/>
      <c r="AJ79" s="12">
        <f t="shared" si="51"/>
        <v>509</v>
      </c>
      <c r="AK79" s="12">
        <v>305</v>
      </c>
      <c r="AL79" s="12">
        <v>204</v>
      </c>
      <c r="AM79" s="12">
        <f t="shared" si="52"/>
        <v>0</v>
      </c>
      <c r="AN79" s="12">
        <v>0</v>
      </c>
      <c r="AO79" s="12">
        <v>0</v>
      </c>
      <c r="AP79" s="12">
        <f t="shared" si="53"/>
        <v>0</v>
      </c>
      <c r="AQ79" s="12">
        <v>0</v>
      </c>
      <c r="AR79" s="12">
        <v>0</v>
      </c>
      <c r="AS79" s="12">
        <f t="shared" si="54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5"/>
        <v>0</v>
      </c>
      <c r="AZ79" s="12">
        <v>0</v>
      </c>
      <c r="BA79" s="12">
        <v>0</v>
      </c>
      <c r="BB79" s="12">
        <f t="shared" si="56"/>
        <v>0</v>
      </c>
      <c r="BC79" s="12">
        <v>0</v>
      </c>
      <c r="BD79" s="12">
        <v>0</v>
      </c>
      <c r="BE79" s="12">
        <f t="shared" si="57"/>
        <v>0</v>
      </c>
      <c r="BF79" s="12">
        <v>0</v>
      </c>
      <c r="BG79" s="12">
        <v>0</v>
      </c>
      <c r="BH79" s="12">
        <f t="shared" si="58"/>
        <v>0</v>
      </c>
      <c r="BI79" s="12">
        <v>0</v>
      </c>
      <c r="BJ79" s="12">
        <v>0</v>
      </c>
      <c r="BK79" s="12">
        <f t="shared" si="59"/>
        <v>0</v>
      </c>
      <c r="BL79" s="12">
        <v>0</v>
      </c>
      <c r="BM79" s="12">
        <v>0</v>
      </c>
      <c r="BN79" s="12">
        <f t="shared" si="60"/>
        <v>0</v>
      </c>
      <c r="BO79" s="12">
        <v>0</v>
      </c>
      <c r="BP79" s="12">
        <v>0</v>
      </c>
      <c r="BQ79" s="12">
        <f t="shared" si="61"/>
        <v>0</v>
      </c>
      <c r="BR79" s="12">
        <f t="shared" si="62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3"/>
        <v>0</v>
      </c>
      <c r="BX79" s="12">
        <v>0</v>
      </c>
      <c r="BY79" s="12">
        <v>0</v>
      </c>
      <c r="BZ79" s="12">
        <f t="shared" si="64"/>
        <v>0</v>
      </c>
      <c r="CA79" s="12">
        <v>0</v>
      </c>
      <c r="CB79" s="12">
        <v>0</v>
      </c>
      <c r="CC79" s="12">
        <f t="shared" si="65"/>
        <v>0</v>
      </c>
      <c r="CD79" s="12">
        <v>0</v>
      </c>
      <c r="CE79" s="12">
        <v>0</v>
      </c>
      <c r="CF79" s="12">
        <f t="shared" si="66"/>
        <v>0</v>
      </c>
      <c r="CG79" s="12">
        <v>0</v>
      </c>
      <c r="CH79" s="12">
        <v>0</v>
      </c>
      <c r="CI79" s="12">
        <f t="shared" si="67"/>
        <v>0</v>
      </c>
      <c r="CJ79" s="12">
        <v>0</v>
      </c>
      <c r="CK79" s="12">
        <v>0</v>
      </c>
      <c r="CL79" s="12">
        <f t="shared" si="68"/>
        <v>0</v>
      </c>
      <c r="CM79" s="12">
        <v>0</v>
      </c>
      <c r="CN79" s="12">
        <v>0</v>
      </c>
      <c r="CO79" s="12">
        <f t="shared" si="69"/>
        <v>0</v>
      </c>
      <c r="CP79" s="12">
        <v>0</v>
      </c>
      <c r="CQ79" s="12">
        <v>0</v>
      </c>
      <c r="CR79" s="12">
        <f t="shared" si="70"/>
        <v>35573</v>
      </c>
      <c r="CS79" s="12">
        <v>19604</v>
      </c>
      <c r="CT79" s="12">
        <v>15969</v>
      </c>
      <c r="CU79" s="12">
        <f t="shared" si="71"/>
        <v>0</v>
      </c>
      <c r="CV79" s="12">
        <f t="shared" si="72"/>
        <v>0</v>
      </c>
      <c r="CW79" s="12">
        <v>0</v>
      </c>
      <c r="CX79" s="12">
        <v>0</v>
      </c>
      <c r="CY79" s="12">
        <f t="shared" si="73"/>
        <v>0</v>
      </c>
      <c r="CZ79" s="12">
        <v>0</v>
      </c>
      <c r="DA79" s="12">
        <v>0</v>
      </c>
      <c r="DB79" s="12">
        <f t="shared" si="74"/>
        <v>0</v>
      </c>
      <c r="DC79" s="12">
        <f t="shared" si="75"/>
        <v>0</v>
      </c>
      <c r="DD79" s="12">
        <f t="shared" si="75"/>
        <v>0</v>
      </c>
      <c r="DE79" s="12">
        <f t="shared" si="76"/>
        <v>0</v>
      </c>
      <c r="DF79" s="12">
        <v>0</v>
      </c>
      <c r="DG79" s="12">
        <v>0</v>
      </c>
      <c r="DH79" s="12">
        <f t="shared" si="77"/>
        <v>0</v>
      </c>
      <c r="DI79" s="12">
        <v>0</v>
      </c>
      <c r="DJ79" s="12">
        <v>0</v>
      </c>
      <c r="DK79" s="12">
        <f t="shared" si="78"/>
        <v>0</v>
      </c>
      <c r="DL79" s="12">
        <v>0</v>
      </c>
      <c r="DM79" s="18">
        <v>0</v>
      </c>
      <c r="DN79" s="20">
        <f t="shared" si="79"/>
        <v>36082</v>
      </c>
      <c r="DO79" s="12">
        <f t="shared" si="80"/>
        <v>19909</v>
      </c>
      <c r="DP79" s="21">
        <f t="shared" si="81"/>
        <v>16173</v>
      </c>
      <c r="DQ79" s="19">
        <f t="shared" si="82"/>
        <v>0</v>
      </c>
      <c r="DR79" s="12"/>
      <c r="DS79" s="12"/>
      <c r="DT79" s="12">
        <f t="shared" si="83"/>
        <v>0</v>
      </c>
      <c r="DU79" s="12"/>
      <c r="DV79" s="12"/>
      <c r="DW79" s="12"/>
      <c r="DX79" s="12">
        <f t="shared" si="84"/>
        <v>0</v>
      </c>
      <c r="DY79" s="12"/>
      <c r="DZ79" s="12"/>
      <c r="EA79" s="12">
        <f t="shared" ref="EA79:EA86" si="85">EB79+EC79</f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f t="shared" si="45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6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7"/>
        <v>0</v>
      </c>
      <c r="Y80" s="12">
        <f t="shared" si="48"/>
        <v>0</v>
      </c>
      <c r="Z80" s="12"/>
      <c r="AA80" s="12"/>
      <c r="AB80" s="12">
        <f t="shared" si="49"/>
        <v>0</v>
      </c>
      <c r="AC80" s="12"/>
      <c r="AD80" s="12"/>
      <c r="AE80" s="12">
        <f t="shared" si="50"/>
        <v>0</v>
      </c>
      <c r="AF80" s="12"/>
      <c r="AG80" s="12"/>
      <c r="AH80" s="12"/>
      <c r="AI80" s="12"/>
      <c r="AJ80" s="12">
        <f t="shared" si="51"/>
        <v>0</v>
      </c>
      <c r="AK80" s="12"/>
      <c r="AL80" s="12"/>
      <c r="AM80" s="12">
        <f t="shared" si="52"/>
        <v>0</v>
      </c>
      <c r="AN80" s="12"/>
      <c r="AO80" s="12"/>
      <c r="AP80" s="12">
        <f t="shared" si="53"/>
        <v>0</v>
      </c>
      <c r="AQ80" s="12"/>
      <c r="AR80" s="12"/>
      <c r="AS80" s="12">
        <f t="shared" si="54"/>
        <v>0</v>
      </c>
      <c r="AT80" s="12"/>
      <c r="AU80" s="12"/>
      <c r="AV80" s="12"/>
      <c r="AW80" s="12"/>
      <c r="AX80" s="12"/>
      <c r="AY80" s="12">
        <f t="shared" si="55"/>
        <v>0</v>
      </c>
      <c r="AZ80" s="12"/>
      <c r="BA80" s="12"/>
      <c r="BB80" s="12">
        <f t="shared" si="56"/>
        <v>0</v>
      </c>
      <c r="BC80" s="12"/>
      <c r="BD80" s="12"/>
      <c r="BE80" s="12">
        <f t="shared" si="57"/>
        <v>0</v>
      </c>
      <c r="BF80" s="12"/>
      <c r="BG80" s="12"/>
      <c r="BH80" s="12">
        <f t="shared" si="58"/>
        <v>0</v>
      </c>
      <c r="BI80" s="12"/>
      <c r="BJ80" s="12"/>
      <c r="BK80" s="12">
        <f t="shared" si="59"/>
        <v>0</v>
      </c>
      <c r="BL80" s="12"/>
      <c r="BM80" s="12"/>
      <c r="BN80" s="12">
        <f t="shared" si="60"/>
        <v>0</v>
      </c>
      <c r="BO80" s="12"/>
      <c r="BP80" s="12"/>
      <c r="BQ80" s="12">
        <f t="shared" si="61"/>
        <v>0</v>
      </c>
      <c r="BR80" s="12">
        <f t="shared" si="62"/>
        <v>0</v>
      </c>
      <c r="BS80" s="12"/>
      <c r="BT80" s="12"/>
      <c r="BU80" s="12"/>
      <c r="BV80" s="12"/>
      <c r="BW80" s="12">
        <f t="shared" si="63"/>
        <v>0</v>
      </c>
      <c r="BX80" s="12"/>
      <c r="BY80" s="12"/>
      <c r="BZ80" s="12">
        <f t="shared" si="64"/>
        <v>0</v>
      </c>
      <c r="CA80" s="12"/>
      <c r="CB80" s="12"/>
      <c r="CC80" s="12">
        <f t="shared" si="65"/>
        <v>0</v>
      </c>
      <c r="CD80" s="12"/>
      <c r="CE80" s="12"/>
      <c r="CF80" s="12">
        <f t="shared" si="66"/>
        <v>0</v>
      </c>
      <c r="CG80" s="12"/>
      <c r="CH80" s="12"/>
      <c r="CI80" s="12">
        <f t="shared" si="67"/>
        <v>0</v>
      </c>
      <c r="CJ80" s="12"/>
      <c r="CK80" s="12"/>
      <c r="CL80" s="12">
        <f t="shared" si="68"/>
        <v>0</v>
      </c>
      <c r="CM80" s="12"/>
      <c r="CN80" s="12"/>
      <c r="CO80" s="12">
        <f t="shared" si="69"/>
        <v>0</v>
      </c>
      <c r="CP80" s="12"/>
      <c r="CQ80" s="12"/>
      <c r="CR80" s="12">
        <f t="shared" si="70"/>
        <v>10718</v>
      </c>
      <c r="CS80" s="12">
        <v>3965</v>
      </c>
      <c r="CT80" s="12">
        <v>6753</v>
      </c>
      <c r="CU80" s="12">
        <f t="shared" si="71"/>
        <v>0</v>
      </c>
      <c r="CV80" s="12">
        <f t="shared" si="72"/>
        <v>0</v>
      </c>
      <c r="CW80" s="12"/>
      <c r="CX80" s="12"/>
      <c r="CY80" s="12">
        <f t="shared" si="73"/>
        <v>0</v>
      </c>
      <c r="CZ80" s="12"/>
      <c r="DA80" s="12"/>
      <c r="DB80" s="12">
        <f t="shared" si="74"/>
        <v>0</v>
      </c>
      <c r="DC80" s="12">
        <f t="shared" si="75"/>
        <v>0</v>
      </c>
      <c r="DD80" s="12">
        <f t="shared" si="75"/>
        <v>0</v>
      </c>
      <c r="DE80" s="12">
        <f t="shared" si="76"/>
        <v>0</v>
      </c>
      <c r="DF80" s="12"/>
      <c r="DG80" s="12"/>
      <c r="DH80" s="12">
        <f t="shared" si="77"/>
        <v>0</v>
      </c>
      <c r="DI80" s="12"/>
      <c r="DJ80" s="12"/>
      <c r="DK80" s="12">
        <f t="shared" si="78"/>
        <v>0</v>
      </c>
      <c r="DL80" s="12"/>
      <c r="DM80" s="18"/>
      <c r="DN80" s="20">
        <f t="shared" si="79"/>
        <v>10718</v>
      </c>
      <c r="DO80" s="12">
        <f t="shared" si="80"/>
        <v>3965</v>
      </c>
      <c r="DP80" s="21">
        <f t="shared" si="81"/>
        <v>6753</v>
      </c>
      <c r="DQ80" s="19">
        <f t="shared" si="82"/>
        <v>0</v>
      </c>
      <c r="DR80" s="12"/>
      <c r="DS80" s="12"/>
      <c r="DT80" s="12">
        <f t="shared" si="83"/>
        <v>0</v>
      </c>
      <c r="DU80" s="12"/>
      <c r="DV80" s="12"/>
      <c r="DW80" s="12"/>
      <c r="DX80" s="12">
        <f t="shared" si="84"/>
        <v>0</v>
      </c>
      <c r="DY80" s="12"/>
      <c r="DZ80" s="12"/>
      <c r="EA80" s="12">
        <f t="shared" si="85"/>
        <v>10718</v>
      </c>
      <c r="EB80" s="12">
        <v>3965</v>
      </c>
      <c r="EC80" s="12">
        <v>6753</v>
      </c>
    </row>
    <row r="81" spans="1:133" s="13" customFormat="1" ht="47.25" x14ac:dyDescent="0.25">
      <c r="A81" s="11" t="s">
        <v>147</v>
      </c>
      <c r="B81" s="12">
        <f t="shared" si="45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6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7"/>
        <v>0</v>
      </c>
      <c r="Y81" s="12">
        <f t="shared" si="48"/>
        <v>0</v>
      </c>
      <c r="Z81" s="12"/>
      <c r="AA81" s="12"/>
      <c r="AB81" s="12">
        <f t="shared" si="49"/>
        <v>0</v>
      </c>
      <c r="AC81" s="12"/>
      <c r="AD81" s="12"/>
      <c r="AE81" s="12">
        <f t="shared" si="50"/>
        <v>0</v>
      </c>
      <c r="AF81" s="12"/>
      <c r="AG81" s="12"/>
      <c r="AH81" s="12"/>
      <c r="AI81" s="12"/>
      <c r="AJ81" s="12">
        <f t="shared" si="51"/>
        <v>0</v>
      </c>
      <c r="AK81" s="12"/>
      <c r="AL81" s="12"/>
      <c r="AM81" s="12">
        <f t="shared" si="52"/>
        <v>0</v>
      </c>
      <c r="AN81" s="12"/>
      <c r="AO81" s="12"/>
      <c r="AP81" s="12">
        <f t="shared" si="53"/>
        <v>0</v>
      </c>
      <c r="AQ81" s="12"/>
      <c r="AR81" s="12"/>
      <c r="AS81" s="12">
        <f t="shared" si="54"/>
        <v>0</v>
      </c>
      <c r="AT81" s="12"/>
      <c r="AU81" s="12"/>
      <c r="AV81" s="12"/>
      <c r="AW81" s="12"/>
      <c r="AX81" s="12"/>
      <c r="AY81" s="12">
        <f t="shared" si="55"/>
        <v>0</v>
      </c>
      <c r="AZ81" s="12"/>
      <c r="BA81" s="12"/>
      <c r="BB81" s="12">
        <f t="shared" si="56"/>
        <v>0</v>
      </c>
      <c r="BC81" s="12"/>
      <c r="BD81" s="12"/>
      <c r="BE81" s="12">
        <f t="shared" si="57"/>
        <v>0</v>
      </c>
      <c r="BF81" s="12"/>
      <c r="BG81" s="12"/>
      <c r="BH81" s="12">
        <f t="shared" si="58"/>
        <v>0</v>
      </c>
      <c r="BI81" s="12"/>
      <c r="BJ81" s="12"/>
      <c r="BK81" s="12">
        <f t="shared" si="59"/>
        <v>0</v>
      </c>
      <c r="BL81" s="12"/>
      <c r="BM81" s="12"/>
      <c r="BN81" s="12">
        <f t="shared" si="60"/>
        <v>0</v>
      </c>
      <c r="BO81" s="12"/>
      <c r="BP81" s="12"/>
      <c r="BQ81" s="12">
        <f t="shared" si="61"/>
        <v>0</v>
      </c>
      <c r="BR81" s="12">
        <f t="shared" si="62"/>
        <v>0</v>
      </c>
      <c r="BS81" s="12"/>
      <c r="BT81" s="12"/>
      <c r="BU81" s="12"/>
      <c r="BV81" s="12"/>
      <c r="BW81" s="12">
        <f t="shared" si="63"/>
        <v>0</v>
      </c>
      <c r="BX81" s="12"/>
      <c r="BY81" s="12"/>
      <c r="BZ81" s="12">
        <f t="shared" si="64"/>
        <v>0</v>
      </c>
      <c r="CA81" s="12"/>
      <c r="CB81" s="12"/>
      <c r="CC81" s="12">
        <f t="shared" si="65"/>
        <v>0</v>
      </c>
      <c r="CD81" s="12"/>
      <c r="CE81" s="12"/>
      <c r="CF81" s="12">
        <f t="shared" si="66"/>
        <v>0</v>
      </c>
      <c r="CG81" s="12"/>
      <c r="CH81" s="12"/>
      <c r="CI81" s="12">
        <f t="shared" si="67"/>
        <v>0</v>
      </c>
      <c r="CJ81" s="12"/>
      <c r="CK81" s="12"/>
      <c r="CL81" s="12">
        <f t="shared" si="68"/>
        <v>0</v>
      </c>
      <c r="CM81" s="12"/>
      <c r="CN81" s="12"/>
      <c r="CO81" s="12">
        <f t="shared" si="69"/>
        <v>0</v>
      </c>
      <c r="CP81" s="12"/>
      <c r="CQ81" s="12"/>
      <c r="CR81" s="12">
        <f t="shared" si="70"/>
        <v>7118</v>
      </c>
      <c r="CS81" s="12">
        <v>4560</v>
      </c>
      <c r="CT81" s="12">
        <v>2558</v>
      </c>
      <c r="CU81" s="12">
        <f t="shared" si="71"/>
        <v>0</v>
      </c>
      <c r="CV81" s="12">
        <f t="shared" si="72"/>
        <v>0</v>
      </c>
      <c r="CW81" s="12"/>
      <c r="CX81" s="12"/>
      <c r="CY81" s="12">
        <f t="shared" si="73"/>
        <v>0</v>
      </c>
      <c r="CZ81" s="12"/>
      <c r="DA81" s="12"/>
      <c r="DB81" s="12">
        <f t="shared" si="74"/>
        <v>0</v>
      </c>
      <c r="DC81" s="12">
        <f t="shared" si="75"/>
        <v>0</v>
      </c>
      <c r="DD81" s="12">
        <f t="shared" si="75"/>
        <v>0</v>
      </c>
      <c r="DE81" s="12">
        <f t="shared" si="76"/>
        <v>0</v>
      </c>
      <c r="DF81" s="12"/>
      <c r="DG81" s="12"/>
      <c r="DH81" s="12">
        <f t="shared" si="77"/>
        <v>0</v>
      </c>
      <c r="DI81" s="12"/>
      <c r="DJ81" s="12"/>
      <c r="DK81" s="12">
        <f t="shared" si="78"/>
        <v>0</v>
      </c>
      <c r="DL81" s="12"/>
      <c r="DM81" s="18"/>
      <c r="DN81" s="20">
        <f t="shared" si="79"/>
        <v>7118</v>
      </c>
      <c r="DO81" s="12">
        <f t="shared" si="80"/>
        <v>4560</v>
      </c>
      <c r="DP81" s="21">
        <f t="shared" si="81"/>
        <v>2558</v>
      </c>
      <c r="DQ81" s="19">
        <f t="shared" si="82"/>
        <v>0</v>
      </c>
      <c r="DR81" s="12"/>
      <c r="DS81" s="12"/>
      <c r="DT81" s="12">
        <f t="shared" si="83"/>
        <v>0</v>
      </c>
      <c r="DU81" s="12"/>
      <c r="DV81" s="12"/>
      <c r="DW81" s="12"/>
      <c r="DX81" s="12">
        <f t="shared" si="84"/>
        <v>0</v>
      </c>
      <c r="DY81" s="12"/>
      <c r="DZ81" s="12"/>
      <c r="EA81" s="12">
        <f t="shared" si="85"/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f t="shared" si="45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6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7"/>
        <v>0</v>
      </c>
      <c r="Y82" s="12">
        <f t="shared" si="48"/>
        <v>0</v>
      </c>
      <c r="Z82" s="12">
        <v>0</v>
      </c>
      <c r="AA82" s="12">
        <v>0</v>
      </c>
      <c r="AB82" s="12">
        <f t="shared" si="49"/>
        <v>0</v>
      </c>
      <c r="AC82" s="12">
        <v>0</v>
      </c>
      <c r="AD82" s="12">
        <v>0</v>
      </c>
      <c r="AE82" s="12">
        <f t="shared" si="50"/>
        <v>5114</v>
      </c>
      <c r="AF82" s="12">
        <v>4599</v>
      </c>
      <c r="AG82" s="12">
        <v>515</v>
      </c>
      <c r="AH82" s="12"/>
      <c r="AI82" s="12"/>
      <c r="AJ82" s="12">
        <f t="shared" si="51"/>
        <v>0</v>
      </c>
      <c r="AK82" s="12">
        <v>0</v>
      </c>
      <c r="AL82" s="12">
        <v>0</v>
      </c>
      <c r="AM82" s="12">
        <f t="shared" si="52"/>
        <v>1544</v>
      </c>
      <c r="AN82" s="12">
        <v>515</v>
      </c>
      <c r="AO82" s="12">
        <v>1029</v>
      </c>
      <c r="AP82" s="12">
        <f t="shared" si="53"/>
        <v>0</v>
      </c>
      <c r="AQ82" s="12">
        <v>0</v>
      </c>
      <c r="AR82" s="12">
        <v>0</v>
      </c>
      <c r="AS82" s="12">
        <f t="shared" si="54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5"/>
        <v>0</v>
      </c>
      <c r="AZ82" s="12">
        <v>0</v>
      </c>
      <c r="BA82" s="12">
        <v>0</v>
      </c>
      <c r="BB82" s="12">
        <f t="shared" si="56"/>
        <v>0</v>
      </c>
      <c r="BC82" s="12">
        <v>0</v>
      </c>
      <c r="BD82" s="12">
        <v>0</v>
      </c>
      <c r="BE82" s="12">
        <f t="shared" si="57"/>
        <v>412</v>
      </c>
      <c r="BF82" s="12">
        <v>0</v>
      </c>
      <c r="BG82" s="12">
        <v>412</v>
      </c>
      <c r="BH82" s="12">
        <f t="shared" si="58"/>
        <v>0</v>
      </c>
      <c r="BI82" s="12">
        <v>0</v>
      </c>
      <c r="BJ82" s="12">
        <v>0</v>
      </c>
      <c r="BK82" s="12">
        <f t="shared" si="59"/>
        <v>2697</v>
      </c>
      <c r="BL82" s="12">
        <v>2697</v>
      </c>
      <c r="BM82" s="12">
        <v>0</v>
      </c>
      <c r="BN82" s="12">
        <f t="shared" si="60"/>
        <v>3456</v>
      </c>
      <c r="BO82" s="12">
        <v>3250</v>
      </c>
      <c r="BP82" s="12">
        <v>206</v>
      </c>
      <c r="BQ82" s="12">
        <f t="shared" si="61"/>
        <v>0</v>
      </c>
      <c r="BR82" s="12">
        <f t="shared" si="62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3"/>
        <v>0</v>
      </c>
      <c r="BX82" s="12">
        <v>0</v>
      </c>
      <c r="BY82" s="12">
        <v>0</v>
      </c>
      <c r="BZ82" s="12">
        <f t="shared" si="64"/>
        <v>0</v>
      </c>
      <c r="CA82" s="12">
        <v>0</v>
      </c>
      <c r="CB82" s="12">
        <v>0</v>
      </c>
      <c r="CC82" s="12">
        <f t="shared" si="65"/>
        <v>0</v>
      </c>
      <c r="CD82" s="12">
        <v>0</v>
      </c>
      <c r="CE82" s="12">
        <v>0</v>
      </c>
      <c r="CF82" s="12">
        <f t="shared" si="66"/>
        <v>28786</v>
      </c>
      <c r="CG82" s="12">
        <v>27964</v>
      </c>
      <c r="CH82" s="12">
        <v>822</v>
      </c>
      <c r="CI82" s="12">
        <f t="shared" si="67"/>
        <v>0</v>
      </c>
      <c r="CJ82" s="12">
        <v>0</v>
      </c>
      <c r="CK82" s="12">
        <v>0</v>
      </c>
      <c r="CL82" s="12">
        <f t="shared" si="68"/>
        <v>0</v>
      </c>
      <c r="CM82" s="12">
        <v>0</v>
      </c>
      <c r="CN82" s="12">
        <v>0</v>
      </c>
      <c r="CO82" s="12">
        <f t="shared" si="69"/>
        <v>2398</v>
      </c>
      <c r="CP82" s="12">
        <v>1492</v>
      </c>
      <c r="CQ82" s="12">
        <v>906</v>
      </c>
      <c r="CR82" s="12">
        <f t="shared" si="70"/>
        <v>0</v>
      </c>
      <c r="CS82" s="12">
        <v>0</v>
      </c>
      <c r="CT82" s="12">
        <v>0</v>
      </c>
      <c r="CU82" s="12">
        <f t="shared" si="71"/>
        <v>0</v>
      </c>
      <c r="CV82" s="12">
        <f t="shared" si="72"/>
        <v>0</v>
      </c>
      <c r="CW82" s="12">
        <v>0</v>
      </c>
      <c r="CX82" s="12">
        <v>0</v>
      </c>
      <c r="CY82" s="12">
        <f t="shared" si="73"/>
        <v>0</v>
      </c>
      <c r="CZ82" s="12">
        <v>0</v>
      </c>
      <c r="DA82" s="12">
        <v>0</v>
      </c>
      <c r="DB82" s="12">
        <f t="shared" si="74"/>
        <v>0</v>
      </c>
      <c r="DC82" s="12">
        <f t="shared" si="75"/>
        <v>0</v>
      </c>
      <c r="DD82" s="12">
        <f t="shared" si="75"/>
        <v>0</v>
      </c>
      <c r="DE82" s="12">
        <f t="shared" si="76"/>
        <v>0</v>
      </c>
      <c r="DF82" s="12">
        <v>0</v>
      </c>
      <c r="DG82" s="12">
        <v>0</v>
      </c>
      <c r="DH82" s="12">
        <f t="shared" si="77"/>
        <v>0</v>
      </c>
      <c r="DI82" s="12">
        <v>0</v>
      </c>
      <c r="DJ82" s="12">
        <v>0</v>
      </c>
      <c r="DK82" s="12">
        <f t="shared" si="78"/>
        <v>0</v>
      </c>
      <c r="DL82" s="12"/>
      <c r="DM82" s="18"/>
      <c r="DN82" s="20">
        <f t="shared" si="79"/>
        <v>49185</v>
      </c>
      <c r="DO82" s="12">
        <f t="shared" si="80"/>
        <v>43854</v>
      </c>
      <c r="DP82" s="21">
        <f t="shared" si="81"/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f t="shared" si="85"/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f t="shared" si="45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6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7"/>
        <v>0</v>
      </c>
      <c r="Y83" s="12">
        <f t="shared" si="48"/>
        <v>0</v>
      </c>
      <c r="Z83" s="12">
        <v>0</v>
      </c>
      <c r="AA83" s="12">
        <v>0</v>
      </c>
      <c r="AB83" s="12">
        <f t="shared" si="49"/>
        <v>0</v>
      </c>
      <c r="AC83" s="12">
        <v>0</v>
      </c>
      <c r="AD83" s="12">
        <v>0</v>
      </c>
      <c r="AE83" s="12">
        <f t="shared" si="50"/>
        <v>0</v>
      </c>
      <c r="AF83" s="12">
        <v>0</v>
      </c>
      <c r="AG83" s="12">
        <v>0</v>
      </c>
      <c r="AH83" s="12"/>
      <c r="AI83" s="12"/>
      <c r="AJ83" s="12">
        <f t="shared" si="51"/>
        <v>0</v>
      </c>
      <c r="AK83" s="12">
        <v>0</v>
      </c>
      <c r="AL83" s="12">
        <v>0</v>
      </c>
      <c r="AM83" s="12">
        <f t="shared" si="52"/>
        <v>6800</v>
      </c>
      <c r="AN83" s="12">
        <v>0</v>
      </c>
      <c r="AO83" s="12">
        <v>6800</v>
      </c>
      <c r="AP83" s="12">
        <f t="shared" si="53"/>
        <v>0</v>
      </c>
      <c r="AQ83" s="12">
        <v>0</v>
      </c>
      <c r="AR83" s="12">
        <v>0</v>
      </c>
      <c r="AS83" s="12">
        <f t="shared" si="54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5"/>
        <v>0</v>
      </c>
      <c r="AZ83" s="12">
        <v>0</v>
      </c>
      <c r="BA83" s="12">
        <v>0</v>
      </c>
      <c r="BB83" s="12">
        <f t="shared" si="56"/>
        <v>0</v>
      </c>
      <c r="BC83" s="12">
        <v>0</v>
      </c>
      <c r="BD83" s="12">
        <v>0</v>
      </c>
      <c r="BE83" s="12">
        <f t="shared" si="57"/>
        <v>3000</v>
      </c>
      <c r="BF83" s="12">
        <v>0</v>
      </c>
      <c r="BG83" s="12">
        <v>3000</v>
      </c>
      <c r="BH83" s="12">
        <f t="shared" si="58"/>
        <v>0</v>
      </c>
      <c r="BI83" s="12">
        <v>0</v>
      </c>
      <c r="BJ83" s="12">
        <v>0</v>
      </c>
      <c r="BK83" s="12">
        <f t="shared" si="59"/>
        <v>0</v>
      </c>
      <c r="BL83" s="12">
        <v>0</v>
      </c>
      <c r="BM83" s="12">
        <v>0</v>
      </c>
      <c r="BN83" s="12">
        <f t="shared" si="60"/>
        <v>0</v>
      </c>
      <c r="BO83" s="12">
        <v>0</v>
      </c>
      <c r="BP83" s="12">
        <v>0</v>
      </c>
      <c r="BQ83" s="12">
        <f t="shared" si="61"/>
        <v>0</v>
      </c>
      <c r="BR83" s="12">
        <f t="shared" si="62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3"/>
        <v>0</v>
      </c>
      <c r="BX83" s="12">
        <v>0</v>
      </c>
      <c r="BY83" s="12">
        <v>0</v>
      </c>
      <c r="BZ83" s="12">
        <f t="shared" si="64"/>
        <v>0</v>
      </c>
      <c r="CA83" s="12">
        <v>0</v>
      </c>
      <c r="CB83" s="12">
        <v>0</v>
      </c>
      <c r="CC83" s="12">
        <f t="shared" si="65"/>
        <v>0</v>
      </c>
      <c r="CD83" s="12">
        <v>0</v>
      </c>
      <c r="CE83" s="12">
        <v>0</v>
      </c>
      <c r="CF83" s="12">
        <f t="shared" si="66"/>
        <v>0</v>
      </c>
      <c r="CG83" s="12">
        <v>0</v>
      </c>
      <c r="CH83" s="12">
        <v>0</v>
      </c>
      <c r="CI83" s="12">
        <f t="shared" si="67"/>
        <v>0</v>
      </c>
      <c r="CJ83" s="12">
        <v>0</v>
      </c>
      <c r="CK83" s="12">
        <v>0</v>
      </c>
      <c r="CL83" s="12">
        <f t="shared" si="68"/>
        <v>0</v>
      </c>
      <c r="CM83" s="12">
        <v>0</v>
      </c>
      <c r="CN83" s="12">
        <v>0</v>
      </c>
      <c r="CO83" s="12">
        <f t="shared" si="69"/>
        <v>3000</v>
      </c>
      <c r="CP83" s="12">
        <v>0</v>
      </c>
      <c r="CQ83" s="12">
        <v>3000</v>
      </c>
      <c r="CR83" s="12">
        <f t="shared" si="70"/>
        <v>0</v>
      </c>
      <c r="CS83" s="12">
        <v>0</v>
      </c>
      <c r="CT83" s="12">
        <v>0</v>
      </c>
      <c r="CU83" s="12">
        <f t="shared" si="71"/>
        <v>0</v>
      </c>
      <c r="CV83" s="12">
        <f t="shared" si="72"/>
        <v>0</v>
      </c>
      <c r="CW83" s="12">
        <v>0</v>
      </c>
      <c r="CX83" s="12">
        <v>0</v>
      </c>
      <c r="CY83" s="12">
        <f t="shared" si="73"/>
        <v>0</v>
      </c>
      <c r="CZ83" s="12">
        <v>0</v>
      </c>
      <c r="DA83" s="12">
        <v>0</v>
      </c>
      <c r="DB83" s="12">
        <f t="shared" si="74"/>
        <v>0</v>
      </c>
      <c r="DC83" s="12">
        <f t="shared" si="75"/>
        <v>0</v>
      </c>
      <c r="DD83" s="12">
        <f t="shared" si="75"/>
        <v>0</v>
      </c>
      <c r="DE83" s="12">
        <f t="shared" si="76"/>
        <v>0</v>
      </c>
      <c r="DF83" s="12">
        <v>0</v>
      </c>
      <c r="DG83" s="12">
        <v>0</v>
      </c>
      <c r="DH83" s="12">
        <f t="shared" si="77"/>
        <v>0</v>
      </c>
      <c r="DI83" s="12">
        <v>0</v>
      </c>
      <c r="DJ83" s="12">
        <v>0</v>
      </c>
      <c r="DK83" s="12">
        <f t="shared" si="78"/>
        <v>0</v>
      </c>
      <c r="DL83" s="12">
        <v>0</v>
      </c>
      <c r="DM83" s="18">
        <v>0</v>
      </c>
      <c r="DN83" s="20">
        <f t="shared" si="79"/>
        <v>16000</v>
      </c>
      <c r="DO83" s="12">
        <f t="shared" si="80"/>
        <v>0</v>
      </c>
      <c r="DP83" s="21">
        <f t="shared" si="81"/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f t="shared" si="85"/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f t="shared" si="45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6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7"/>
        <v>0</v>
      </c>
      <c r="Y84" s="12">
        <f t="shared" si="48"/>
        <v>0</v>
      </c>
      <c r="Z84" s="12"/>
      <c r="AA84" s="12"/>
      <c r="AB84" s="12">
        <f t="shared" si="49"/>
        <v>0</v>
      </c>
      <c r="AC84" s="12"/>
      <c r="AD84" s="12"/>
      <c r="AE84" s="12">
        <f t="shared" si="50"/>
        <v>0</v>
      </c>
      <c r="AF84" s="12"/>
      <c r="AG84" s="12"/>
      <c r="AH84" s="12"/>
      <c r="AI84" s="12"/>
      <c r="AJ84" s="12">
        <f t="shared" si="51"/>
        <v>0</v>
      </c>
      <c r="AK84" s="12"/>
      <c r="AL84" s="12"/>
      <c r="AM84" s="12">
        <f t="shared" si="52"/>
        <v>0</v>
      </c>
      <c r="AN84" s="12"/>
      <c r="AO84" s="12"/>
      <c r="AP84" s="12">
        <f t="shared" si="53"/>
        <v>0</v>
      </c>
      <c r="AQ84" s="12"/>
      <c r="AR84" s="12"/>
      <c r="AS84" s="12">
        <f t="shared" si="54"/>
        <v>0</v>
      </c>
      <c r="AT84" s="12"/>
      <c r="AU84" s="12"/>
      <c r="AV84" s="12"/>
      <c r="AW84" s="12"/>
      <c r="AX84" s="12"/>
      <c r="AY84" s="12">
        <f t="shared" si="55"/>
        <v>0</v>
      </c>
      <c r="AZ84" s="12"/>
      <c r="BA84" s="12"/>
      <c r="BB84" s="12">
        <f t="shared" si="56"/>
        <v>0</v>
      </c>
      <c r="BC84" s="12"/>
      <c r="BD84" s="12"/>
      <c r="BE84" s="12">
        <f t="shared" si="57"/>
        <v>0</v>
      </c>
      <c r="BF84" s="12"/>
      <c r="BG84" s="12"/>
      <c r="BH84" s="12">
        <f t="shared" si="58"/>
        <v>0</v>
      </c>
      <c r="BI84" s="12"/>
      <c r="BJ84" s="12"/>
      <c r="BK84" s="12">
        <f t="shared" si="59"/>
        <v>0</v>
      </c>
      <c r="BL84" s="12"/>
      <c r="BM84" s="12"/>
      <c r="BN84" s="12">
        <f t="shared" si="60"/>
        <v>0</v>
      </c>
      <c r="BO84" s="12"/>
      <c r="BP84" s="12"/>
      <c r="BQ84" s="12">
        <f t="shared" si="61"/>
        <v>0</v>
      </c>
      <c r="BR84" s="12">
        <f t="shared" si="62"/>
        <v>0</v>
      </c>
      <c r="BS84" s="12"/>
      <c r="BT84" s="12"/>
      <c r="BU84" s="12"/>
      <c r="BV84" s="12"/>
      <c r="BW84" s="12">
        <f t="shared" si="63"/>
        <v>0</v>
      </c>
      <c r="BX84" s="12"/>
      <c r="BY84" s="12"/>
      <c r="BZ84" s="12">
        <f t="shared" si="64"/>
        <v>0</v>
      </c>
      <c r="CA84" s="12"/>
      <c r="CB84" s="12"/>
      <c r="CC84" s="12">
        <f t="shared" si="65"/>
        <v>0</v>
      </c>
      <c r="CD84" s="12"/>
      <c r="CE84" s="12"/>
      <c r="CF84" s="12">
        <f t="shared" si="66"/>
        <v>0</v>
      </c>
      <c r="CG84" s="12"/>
      <c r="CH84" s="12"/>
      <c r="CI84" s="12">
        <f t="shared" si="67"/>
        <v>0</v>
      </c>
      <c r="CJ84" s="12"/>
      <c r="CK84" s="12"/>
      <c r="CL84" s="12">
        <f t="shared" si="68"/>
        <v>0</v>
      </c>
      <c r="CM84" s="12"/>
      <c r="CN84" s="12"/>
      <c r="CO84" s="12">
        <f t="shared" si="69"/>
        <v>0</v>
      </c>
      <c r="CP84" s="12"/>
      <c r="CQ84" s="12"/>
      <c r="CR84" s="12">
        <f t="shared" si="70"/>
        <v>0</v>
      </c>
      <c r="CS84" s="12"/>
      <c r="CT84" s="12"/>
      <c r="CU84" s="12">
        <f t="shared" si="71"/>
        <v>10000</v>
      </c>
      <c r="CV84" s="12">
        <f t="shared" si="72"/>
        <v>10000</v>
      </c>
      <c r="CW84" s="12">
        <v>0</v>
      </c>
      <c r="CX84" s="12">
        <v>10000</v>
      </c>
      <c r="CY84" s="12">
        <f t="shared" si="73"/>
        <v>0</v>
      </c>
      <c r="CZ84" s="12"/>
      <c r="DA84" s="12"/>
      <c r="DB84" s="12">
        <f t="shared" si="74"/>
        <v>0</v>
      </c>
      <c r="DC84" s="12">
        <f t="shared" si="75"/>
        <v>0</v>
      </c>
      <c r="DD84" s="12">
        <f t="shared" si="75"/>
        <v>0</v>
      </c>
      <c r="DE84" s="12">
        <f t="shared" si="76"/>
        <v>0</v>
      </c>
      <c r="DF84" s="12"/>
      <c r="DG84" s="12"/>
      <c r="DH84" s="12">
        <f t="shared" si="77"/>
        <v>0</v>
      </c>
      <c r="DI84" s="12"/>
      <c r="DJ84" s="12"/>
      <c r="DK84" s="12">
        <f t="shared" si="78"/>
        <v>0</v>
      </c>
      <c r="DL84" s="12"/>
      <c r="DM84" s="18"/>
      <c r="DN84" s="20">
        <f t="shared" si="79"/>
        <v>10000</v>
      </c>
      <c r="DO84" s="12">
        <f t="shared" si="80"/>
        <v>0</v>
      </c>
      <c r="DP84" s="21">
        <f t="shared" si="81"/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f t="shared" si="85"/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f t="shared" si="45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6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7"/>
        <v>0</v>
      </c>
      <c r="Y85" s="12">
        <f t="shared" si="48"/>
        <v>0</v>
      </c>
      <c r="Z85" s="12">
        <v>0</v>
      </c>
      <c r="AA85" s="12">
        <v>0</v>
      </c>
      <c r="AB85" s="12">
        <f t="shared" si="49"/>
        <v>0</v>
      </c>
      <c r="AC85" s="12">
        <v>0</v>
      </c>
      <c r="AD85" s="12">
        <v>0</v>
      </c>
      <c r="AE85" s="12">
        <f t="shared" si="50"/>
        <v>50</v>
      </c>
      <c r="AF85" s="12">
        <v>50</v>
      </c>
      <c r="AG85" s="12">
        <v>0</v>
      </c>
      <c r="AH85" s="12"/>
      <c r="AI85" s="12"/>
      <c r="AJ85" s="12">
        <f t="shared" si="51"/>
        <v>0</v>
      </c>
      <c r="AK85" s="12">
        <v>0</v>
      </c>
      <c r="AL85" s="12">
        <v>0</v>
      </c>
      <c r="AM85" s="12">
        <f t="shared" si="52"/>
        <v>220</v>
      </c>
      <c r="AN85" s="12">
        <v>220</v>
      </c>
      <c r="AO85" s="12">
        <v>0</v>
      </c>
      <c r="AP85" s="12">
        <f t="shared" si="53"/>
        <v>0</v>
      </c>
      <c r="AQ85" s="12">
        <v>0</v>
      </c>
      <c r="AR85" s="12">
        <v>0</v>
      </c>
      <c r="AS85" s="12">
        <f t="shared" si="54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5"/>
        <v>0</v>
      </c>
      <c r="AZ85" s="12">
        <v>0</v>
      </c>
      <c r="BA85" s="12">
        <v>0</v>
      </c>
      <c r="BB85" s="12">
        <f t="shared" si="56"/>
        <v>0</v>
      </c>
      <c r="BC85" s="12">
        <v>0</v>
      </c>
      <c r="BD85" s="12">
        <v>0</v>
      </c>
      <c r="BE85" s="12">
        <f t="shared" si="57"/>
        <v>0</v>
      </c>
      <c r="BF85" s="12">
        <v>0</v>
      </c>
      <c r="BG85" s="12">
        <v>0</v>
      </c>
      <c r="BH85" s="12">
        <f t="shared" si="58"/>
        <v>0</v>
      </c>
      <c r="BI85" s="12">
        <v>0</v>
      </c>
      <c r="BJ85" s="12">
        <v>0</v>
      </c>
      <c r="BK85" s="12">
        <f t="shared" si="59"/>
        <v>0</v>
      </c>
      <c r="BL85" s="12">
        <v>0</v>
      </c>
      <c r="BM85" s="12">
        <v>0</v>
      </c>
      <c r="BN85" s="12">
        <f t="shared" si="60"/>
        <v>220</v>
      </c>
      <c r="BO85" s="12">
        <v>220</v>
      </c>
      <c r="BP85" s="12">
        <v>0</v>
      </c>
      <c r="BQ85" s="12">
        <f t="shared" si="61"/>
        <v>0</v>
      </c>
      <c r="BR85" s="12">
        <f t="shared" si="62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3"/>
        <v>0</v>
      </c>
      <c r="BX85" s="12">
        <v>0</v>
      </c>
      <c r="BY85" s="12">
        <v>0</v>
      </c>
      <c r="BZ85" s="12">
        <f t="shared" si="64"/>
        <v>0</v>
      </c>
      <c r="CA85" s="12">
        <v>0</v>
      </c>
      <c r="CB85" s="12">
        <v>0</v>
      </c>
      <c r="CC85" s="12">
        <f t="shared" si="65"/>
        <v>0</v>
      </c>
      <c r="CD85" s="12">
        <v>0</v>
      </c>
      <c r="CE85" s="12">
        <v>0</v>
      </c>
      <c r="CF85" s="12">
        <f t="shared" si="66"/>
        <v>220</v>
      </c>
      <c r="CG85" s="12">
        <v>220</v>
      </c>
      <c r="CH85" s="12">
        <v>0</v>
      </c>
      <c r="CI85" s="12">
        <f t="shared" si="67"/>
        <v>0</v>
      </c>
      <c r="CJ85" s="12">
        <v>0</v>
      </c>
      <c r="CK85" s="12">
        <v>0</v>
      </c>
      <c r="CL85" s="12">
        <f t="shared" si="68"/>
        <v>0</v>
      </c>
      <c r="CM85" s="12">
        <v>0</v>
      </c>
      <c r="CN85" s="12">
        <v>0</v>
      </c>
      <c r="CO85" s="12">
        <f t="shared" si="69"/>
        <v>0</v>
      </c>
      <c r="CP85" s="12">
        <v>0</v>
      </c>
      <c r="CQ85" s="12">
        <v>0</v>
      </c>
      <c r="CR85" s="12">
        <f t="shared" si="70"/>
        <v>0</v>
      </c>
      <c r="CS85" s="12">
        <v>0</v>
      </c>
      <c r="CT85" s="12">
        <v>0</v>
      </c>
      <c r="CU85" s="12">
        <f t="shared" si="71"/>
        <v>0</v>
      </c>
      <c r="CV85" s="12">
        <f t="shared" si="72"/>
        <v>0</v>
      </c>
      <c r="CW85" s="12">
        <v>0</v>
      </c>
      <c r="CX85" s="12">
        <v>0</v>
      </c>
      <c r="CY85" s="12">
        <f t="shared" si="73"/>
        <v>0</v>
      </c>
      <c r="CZ85" s="12">
        <v>0</v>
      </c>
      <c r="DA85" s="12">
        <v>0</v>
      </c>
      <c r="DB85" s="12">
        <f t="shared" si="74"/>
        <v>0</v>
      </c>
      <c r="DC85" s="12">
        <f t="shared" si="75"/>
        <v>0</v>
      </c>
      <c r="DD85" s="12">
        <f t="shared" si="75"/>
        <v>0</v>
      </c>
      <c r="DE85" s="12">
        <f t="shared" si="76"/>
        <v>0</v>
      </c>
      <c r="DF85" s="12">
        <v>0</v>
      </c>
      <c r="DG85" s="12">
        <v>0</v>
      </c>
      <c r="DH85" s="12">
        <f t="shared" si="77"/>
        <v>0</v>
      </c>
      <c r="DI85" s="12">
        <v>0</v>
      </c>
      <c r="DJ85" s="12">
        <v>0</v>
      </c>
      <c r="DK85" s="12">
        <f t="shared" si="78"/>
        <v>0</v>
      </c>
      <c r="DL85" s="12">
        <v>0</v>
      </c>
      <c r="DM85" s="18">
        <v>0</v>
      </c>
      <c r="DN85" s="20">
        <f t="shared" si="79"/>
        <v>760</v>
      </c>
      <c r="DO85" s="12">
        <f t="shared" si="80"/>
        <v>760</v>
      </c>
      <c r="DP85" s="21">
        <f t="shared" si="81"/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f t="shared" si="85"/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f t="shared" si="45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6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7"/>
        <v>3674</v>
      </c>
      <c r="Y86" s="12">
        <f t="shared" si="48"/>
        <v>2614</v>
      </c>
      <c r="Z86" s="12">
        <v>2614</v>
      </c>
      <c r="AA86" s="12">
        <v>0</v>
      </c>
      <c r="AB86" s="12">
        <f t="shared" si="49"/>
        <v>1060</v>
      </c>
      <c r="AC86" s="12">
        <v>1060</v>
      </c>
      <c r="AD86" s="12">
        <v>0</v>
      </c>
      <c r="AE86" s="12">
        <f t="shared" si="50"/>
        <v>1747</v>
      </c>
      <c r="AF86" s="12">
        <v>1747</v>
      </c>
      <c r="AG86" s="12">
        <v>0</v>
      </c>
      <c r="AH86" s="12"/>
      <c r="AI86" s="12"/>
      <c r="AJ86" s="12">
        <f t="shared" si="51"/>
        <v>0</v>
      </c>
      <c r="AK86" s="12">
        <v>0</v>
      </c>
      <c r="AL86" s="12">
        <v>0</v>
      </c>
      <c r="AM86" s="12">
        <f t="shared" si="52"/>
        <v>3500</v>
      </c>
      <c r="AN86" s="12">
        <v>3500</v>
      </c>
      <c r="AO86" s="12">
        <v>0</v>
      </c>
      <c r="AP86" s="12">
        <f t="shared" si="53"/>
        <v>187</v>
      </c>
      <c r="AQ86" s="12">
        <v>187</v>
      </c>
      <c r="AR86" s="12">
        <v>0</v>
      </c>
      <c r="AS86" s="12">
        <f t="shared" si="54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5"/>
        <v>0</v>
      </c>
      <c r="AZ86" s="12">
        <v>0</v>
      </c>
      <c r="BA86" s="12">
        <v>0</v>
      </c>
      <c r="BB86" s="12">
        <f t="shared" si="56"/>
        <v>0</v>
      </c>
      <c r="BC86" s="12">
        <v>0</v>
      </c>
      <c r="BD86" s="12">
        <v>0</v>
      </c>
      <c r="BE86" s="12">
        <f t="shared" si="57"/>
        <v>233</v>
      </c>
      <c r="BF86" s="12">
        <v>233</v>
      </c>
      <c r="BG86" s="12">
        <v>0</v>
      </c>
      <c r="BH86" s="12">
        <f t="shared" si="58"/>
        <v>0</v>
      </c>
      <c r="BI86" s="12">
        <v>0</v>
      </c>
      <c r="BJ86" s="12">
        <v>0</v>
      </c>
      <c r="BK86" s="12">
        <f t="shared" si="59"/>
        <v>289</v>
      </c>
      <c r="BL86" s="12">
        <v>289</v>
      </c>
      <c r="BM86" s="12">
        <v>0</v>
      </c>
      <c r="BN86" s="12">
        <f t="shared" si="60"/>
        <v>1432</v>
      </c>
      <c r="BO86" s="12">
        <v>1432</v>
      </c>
      <c r="BP86" s="12">
        <v>0</v>
      </c>
      <c r="BQ86" s="12">
        <f t="shared" si="61"/>
        <v>4291</v>
      </c>
      <c r="BR86" s="12">
        <f t="shared" si="62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3"/>
        <v>500</v>
      </c>
      <c r="BX86" s="12">
        <v>500</v>
      </c>
      <c r="BY86" s="12">
        <v>0</v>
      </c>
      <c r="BZ86" s="12">
        <f t="shared" si="64"/>
        <v>0</v>
      </c>
      <c r="CA86" s="12">
        <v>0</v>
      </c>
      <c r="CB86" s="12">
        <v>0</v>
      </c>
      <c r="CC86" s="12">
        <f t="shared" si="65"/>
        <v>0</v>
      </c>
      <c r="CD86" s="12">
        <v>0</v>
      </c>
      <c r="CE86" s="12">
        <v>0</v>
      </c>
      <c r="CF86" s="12">
        <f t="shared" si="66"/>
        <v>1400</v>
      </c>
      <c r="CG86" s="12">
        <v>1400</v>
      </c>
      <c r="CH86" s="12">
        <v>0</v>
      </c>
      <c r="CI86" s="12">
        <f t="shared" si="67"/>
        <v>1165</v>
      </c>
      <c r="CJ86" s="12">
        <v>1165</v>
      </c>
      <c r="CK86" s="12">
        <v>0</v>
      </c>
      <c r="CL86" s="12">
        <f t="shared" si="68"/>
        <v>0</v>
      </c>
      <c r="CM86" s="12">
        <v>0</v>
      </c>
      <c r="CN86" s="12">
        <v>0</v>
      </c>
      <c r="CO86" s="12">
        <f t="shared" si="69"/>
        <v>1512</v>
      </c>
      <c r="CP86" s="12">
        <v>1512</v>
      </c>
      <c r="CQ86" s="12">
        <v>0</v>
      </c>
      <c r="CR86" s="12">
        <f t="shared" si="70"/>
        <v>1143</v>
      </c>
      <c r="CS86" s="12">
        <v>1143</v>
      </c>
      <c r="CT86" s="12">
        <v>0</v>
      </c>
      <c r="CU86" s="12">
        <f t="shared" si="71"/>
        <v>0</v>
      </c>
      <c r="CV86" s="12">
        <f t="shared" si="72"/>
        <v>0</v>
      </c>
      <c r="CW86" s="12">
        <v>0</v>
      </c>
      <c r="CX86" s="12">
        <v>0</v>
      </c>
      <c r="CY86" s="12">
        <f t="shared" si="73"/>
        <v>0</v>
      </c>
      <c r="CZ86" s="12">
        <v>0</v>
      </c>
      <c r="DA86" s="12">
        <v>0</v>
      </c>
      <c r="DB86" s="12">
        <f t="shared" si="74"/>
        <v>0</v>
      </c>
      <c r="DC86" s="12">
        <f t="shared" si="75"/>
        <v>0</v>
      </c>
      <c r="DD86" s="12">
        <f t="shared" si="75"/>
        <v>0</v>
      </c>
      <c r="DE86" s="12">
        <f t="shared" si="76"/>
        <v>0</v>
      </c>
      <c r="DF86" s="12">
        <v>0</v>
      </c>
      <c r="DG86" s="12">
        <v>0</v>
      </c>
      <c r="DH86" s="12">
        <f t="shared" si="77"/>
        <v>0</v>
      </c>
      <c r="DI86" s="12">
        <v>0</v>
      </c>
      <c r="DJ86" s="12">
        <v>0</v>
      </c>
      <c r="DK86" s="12">
        <f t="shared" si="78"/>
        <v>0</v>
      </c>
      <c r="DL86" s="12">
        <v>0</v>
      </c>
      <c r="DM86" s="18">
        <v>0</v>
      </c>
      <c r="DN86" s="20">
        <f t="shared" si="79"/>
        <v>40791</v>
      </c>
      <c r="DO86" s="12">
        <f t="shared" si="80"/>
        <v>40323</v>
      </c>
      <c r="DP86" s="21">
        <f t="shared" si="81"/>
        <v>468</v>
      </c>
      <c r="DQ86" s="19">
        <v>61</v>
      </c>
      <c r="DR86" s="12">
        <v>61</v>
      </c>
      <c r="DS86" s="12"/>
      <c r="DT86" s="12">
        <f>DU86+DV86</f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f t="shared" si="85"/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f t="shared" si="45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6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7"/>
        <v>0</v>
      </c>
      <c r="Y87" s="12">
        <f t="shared" si="48"/>
        <v>0</v>
      </c>
      <c r="Z87" s="12"/>
      <c r="AA87" s="12"/>
      <c r="AB87" s="12">
        <f t="shared" si="49"/>
        <v>0</v>
      </c>
      <c r="AC87" s="12"/>
      <c r="AD87" s="12"/>
      <c r="AE87" s="12">
        <f t="shared" si="50"/>
        <v>0</v>
      </c>
      <c r="AF87" s="12"/>
      <c r="AG87" s="12"/>
      <c r="AH87" s="12"/>
      <c r="AI87" s="12"/>
      <c r="AJ87" s="12">
        <f t="shared" si="51"/>
        <v>0</v>
      </c>
      <c r="AK87" s="12"/>
      <c r="AL87" s="12"/>
      <c r="AM87" s="12">
        <f t="shared" si="52"/>
        <v>0</v>
      </c>
      <c r="AN87" s="12"/>
      <c r="AO87" s="12"/>
      <c r="AP87" s="12">
        <f t="shared" si="53"/>
        <v>0</v>
      </c>
      <c r="AQ87" s="12"/>
      <c r="AR87" s="12"/>
      <c r="AS87" s="12">
        <f t="shared" si="54"/>
        <v>0</v>
      </c>
      <c r="AT87" s="12"/>
      <c r="AU87" s="12"/>
      <c r="AV87" s="12"/>
      <c r="AW87" s="12"/>
      <c r="AX87" s="12"/>
      <c r="AY87" s="12">
        <f t="shared" si="55"/>
        <v>0</v>
      </c>
      <c r="AZ87" s="12"/>
      <c r="BA87" s="12"/>
      <c r="BB87" s="12">
        <f t="shared" si="56"/>
        <v>0</v>
      </c>
      <c r="BC87" s="12"/>
      <c r="BD87" s="12"/>
      <c r="BE87" s="12">
        <f t="shared" si="57"/>
        <v>0</v>
      </c>
      <c r="BF87" s="12"/>
      <c r="BG87" s="12"/>
      <c r="BH87" s="12">
        <f t="shared" si="58"/>
        <v>0</v>
      </c>
      <c r="BI87" s="12"/>
      <c r="BJ87" s="12"/>
      <c r="BK87" s="12">
        <f t="shared" si="59"/>
        <v>0</v>
      </c>
      <c r="BL87" s="12"/>
      <c r="BM87" s="12"/>
      <c r="BN87" s="12">
        <f t="shared" si="60"/>
        <v>0</v>
      </c>
      <c r="BO87" s="12"/>
      <c r="BP87" s="12"/>
      <c r="BQ87" s="12">
        <f t="shared" si="61"/>
        <v>0</v>
      </c>
      <c r="BR87" s="12">
        <f t="shared" si="62"/>
        <v>0</v>
      </c>
      <c r="BS87" s="12"/>
      <c r="BT87" s="12"/>
      <c r="BU87" s="12"/>
      <c r="BV87" s="12"/>
      <c r="BW87" s="12">
        <f t="shared" si="63"/>
        <v>0</v>
      </c>
      <c r="BX87" s="12"/>
      <c r="BY87" s="12"/>
      <c r="BZ87" s="12">
        <f t="shared" si="64"/>
        <v>0</v>
      </c>
      <c r="CA87" s="12"/>
      <c r="CB87" s="12"/>
      <c r="CC87" s="12">
        <f t="shared" si="65"/>
        <v>0</v>
      </c>
      <c r="CD87" s="12"/>
      <c r="CE87" s="12"/>
      <c r="CF87" s="12">
        <f t="shared" si="66"/>
        <v>0</v>
      </c>
      <c r="CG87" s="12"/>
      <c r="CH87" s="12"/>
      <c r="CI87" s="12">
        <f t="shared" si="67"/>
        <v>0</v>
      </c>
      <c r="CJ87" s="12"/>
      <c r="CK87" s="12"/>
      <c r="CL87" s="12">
        <f t="shared" si="68"/>
        <v>0</v>
      </c>
      <c r="CM87" s="12"/>
      <c r="CN87" s="12"/>
      <c r="CO87" s="12">
        <f t="shared" si="69"/>
        <v>0</v>
      </c>
      <c r="CP87" s="12"/>
      <c r="CQ87" s="12"/>
      <c r="CR87" s="12">
        <f t="shared" si="70"/>
        <v>0</v>
      </c>
      <c r="CS87" s="12"/>
      <c r="CT87" s="12"/>
      <c r="CU87" s="12">
        <f t="shared" si="71"/>
        <v>0</v>
      </c>
      <c r="CV87" s="12">
        <f t="shared" si="72"/>
        <v>0</v>
      </c>
      <c r="CW87" s="12"/>
      <c r="CX87" s="12"/>
      <c r="CY87" s="12">
        <f t="shared" si="73"/>
        <v>0</v>
      </c>
      <c r="CZ87" s="12"/>
      <c r="DA87" s="12"/>
      <c r="DB87" s="12">
        <f t="shared" si="74"/>
        <v>0</v>
      </c>
      <c r="DC87" s="12">
        <f t="shared" si="75"/>
        <v>0</v>
      </c>
      <c r="DD87" s="12">
        <f t="shared" si="75"/>
        <v>0</v>
      </c>
      <c r="DE87" s="12">
        <f t="shared" si="76"/>
        <v>0</v>
      </c>
      <c r="DF87" s="12"/>
      <c r="DG87" s="12"/>
      <c r="DH87" s="12">
        <f t="shared" si="77"/>
        <v>0</v>
      </c>
      <c r="DI87" s="12"/>
      <c r="DJ87" s="12"/>
      <c r="DK87" s="12">
        <f t="shared" si="78"/>
        <v>0</v>
      </c>
      <c r="DL87" s="12"/>
      <c r="DM87" s="18"/>
      <c r="DN87" s="20">
        <f t="shared" si="79"/>
        <v>0</v>
      </c>
      <c r="DO87" s="12">
        <f t="shared" si="80"/>
        <v>0</v>
      </c>
      <c r="DP87" s="21">
        <f t="shared" si="81"/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f t="shared" si="45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6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7"/>
        <v>0</v>
      </c>
      <c r="Y88" s="12">
        <f t="shared" si="48"/>
        <v>0</v>
      </c>
      <c r="Z88" s="12"/>
      <c r="AA88" s="12"/>
      <c r="AB88" s="12">
        <f t="shared" si="49"/>
        <v>0</v>
      </c>
      <c r="AC88" s="12"/>
      <c r="AD88" s="12"/>
      <c r="AE88" s="12">
        <f t="shared" si="50"/>
        <v>0</v>
      </c>
      <c r="AF88" s="12"/>
      <c r="AG88" s="12"/>
      <c r="AH88" s="12"/>
      <c r="AI88" s="12"/>
      <c r="AJ88" s="12">
        <f t="shared" si="51"/>
        <v>0</v>
      </c>
      <c r="AK88" s="12"/>
      <c r="AL88" s="12"/>
      <c r="AM88" s="12">
        <f t="shared" si="52"/>
        <v>0</v>
      </c>
      <c r="AN88" s="12"/>
      <c r="AO88" s="12"/>
      <c r="AP88" s="12">
        <f t="shared" si="53"/>
        <v>0</v>
      </c>
      <c r="AQ88" s="12"/>
      <c r="AR88" s="12"/>
      <c r="AS88" s="12">
        <f t="shared" si="54"/>
        <v>0</v>
      </c>
      <c r="AT88" s="12"/>
      <c r="AU88" s="12"/>
      <c r="AV88" s="12"/>
      <c r="AW88" s="12"/>
      <c r="AX88" s="12"/>
      <c r="AY88" s="12">
        <f t="shared" si="55"/>
        <v>0</v>
      </c>
      <c r="AZ88" s="12"/>
      <c r="BA88" s="12"/>
      <c r="BB88" s="12">
        <f t="shared" si="56"/>
        <v>0</v>
      </c>
      <c r="BC88" s="12"/>
      <c r="BD88" s="12"/>
      <c r="BE88" s="12">
        <f t="shared" si="57"/>
        <v>0</v>
      </c>
      <c r="BF88" s="12"/>
      <c r="BG88" s="12"/>
      <c r="BH88" s="12">
        <f t="shared" si="58"/>
        <v>0</v>
      </c>
      <c r="BI88" s="12"/>
      <c r="BJ88" s="12"/>
      <c r="BK88" s="12">
        <f t="shared" si="59"/>
        <v>0</v>
      </c>
      <c r="BL88" s="12"/>
      <c r="BM88" s="12"/>
      <c r="BN88" s="12">
        <f t="shared" si="60"/>
        <v>0</v>
      </c>
      <c r="BO88" s="12"/>
      <c r="BP88" s="12"/>
      <c r="BQ88" s="12">
        <f t="shared" si="61"/>
        <v>7336</v>
      </c>
      <c r="BR88" s="12">
        <f t="shared" si="62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3"/>
        <v>1645</v>
      </c>
      <c r="BX88" s="12">
        <v>1137</v>
      </c>
      <c r="BY88" s="12">
        <v>508</v>
      </c>
      <c r="BZ88" s="12">
        <f t="shared" si="64"/>
        <v>0</v>
      </c>
      <c r="CA88" s="12">
        <v>0</v>
      </c>
      <c r="CB88" s="12">
        <v>0</v>
      </c>
      <c r="CC88" s="12">
        <f t="shared" si="65"/>
        <v>1090</v>
      </c>
      <c r="CD88" s="12">
        <v>1090</v>
      </c>
      <c r="CE88" s="12"/>
      <c r="CF88" s="12">
        <f t="shared" si="66"/>
        <v>0</v>
      </c>
      <c r="CG88" s="12"/>
      <c r="CH88" s="12"/>
      <c r="CI88" s="12">
        <f t="shared" si="67"/>
        <v>0</v>
      </c>
      <c r="CJ88" s="12"/>
      <c r="CK88" s="12"/>
      <c r="CL88" s="12">
        <f t="shared" si="68"/>
        <v>0</v>
      </c>
      <c r="CM88" s="12"/>
      <c r="CN88" s="12"/>
      <c r="CO88" s="12">
        <f t="shared" si="69"/>
        <v>0</v>
      </c>
      <c r="CP88" s="12"/>
      <c r="CQ88" s="12"/>
      <c r="CR88" s="12">
        <f t="shared" si="70"/>
        <v>0</v>
      </c>
      <c r="CS88" s="12"/>
      <c r="CT88" s="12"/>
      <c r="CU88" s="12">
        <f t="shared" si="71"/>
        <v>0</v>
      </c>
      <c r="CV88" s="12">
        <f t="shared" si="72"/>
        <v>0</v>
      </c>
      <c r="CW88" s="12"/>
      <c r="CX88" s="12"/>
      <c r="CY88" s="12">
        <f t="shared" si="73"/>
        <v>0</v>
      </c>
      <c r="CZ88" s="12"/>
      <c r="DA88" s="12"/>
      <c r="DB88" s="12">
        <f t="shared" si="74"/>
        <v>0</v>
      </c>
      <c r="DC88" s="12">
        <f t="shared" si="75"/>
        <v>0</v>
      </c>
      <c r="DD88" s="12">
        <f t="shared" si="75"/>
        <v>0</v>
      </c>
      <c r="DE88" s="12">
        <f t="shared" si="76"/>
        <v>0</v>
      </c>
      <c r="DF88" s="12"/>
      <c r="DG88" s="12"/>
      <c r="DH88" s="12">
        <f t="shared" si="77"/>
        <v>0</v>
      </c>
      <c r="DI88" s="12"/>
      <c r="DJ88" s="12"/>
      <c r="DK88" s="12">
        <f t="shared" si="78"/>
        <v>0</v>
      </c>
      <c r="DL88" s="12"/>
      <c r="DM88" s="18"/>
      <c r="DN88" s="20">
        <f t="shared" si="79"/>
        <v>7336</v>
      </c>
      <c r="DO88" s="12">
        <f t="shared" si="80"/>
        <v>5911</v>
      </c>
      <c r="DP88" s="21">
        <f t="shared" si="81"/>
        <v>1425</v>
      </c>
      <c r="DQ88" s="19">
        <f>DR88+DS88</f>
        <v>0</v>
      </c>
      <c r="DR88" s="12"/>
      <c r="DS88" s="12"/>
      <c r="DT88" s="12">
        <f>DU88+DV88+DW88</f>
        <v>0</v>
      </c>
      <c r="DU88" s="12"/>
      <c r="DV88" s="12"/>
      <c r="DW88" s="12"/>
      <c r="DX88" s="12">
        <f>DY88+DZ88</f>
        <v>0</v>
      </c>
      <c r="DY88" s="12"/>
      <c r="DZ88" s="12"/>
      <c r="EA88" s="12">
        <f>EB88+EC88</f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f t="shared" si="45"/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6"/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7"/>
        <v>2000</v>
      </c>
      <c r="Y89" s="12">
        <f t="shared" si="48"/>
        <v>2000</v>
      </c>
      <c r="Z89" s="12">
        <v>2000</v>
      </c>
      <c r="AA89" s="12">
        <v>0</v>
      </c>
      <c r="AB89" s="12">
        <f t="shared" si="49"/>
        <v>0</v>
      </c>
      <c r="AC89" s="12">
        <v>0</v>
      </c>
      <c r="AD89" s="12">
        <v>0</v>
      </c>
      <c r="AE89" s="12">
        <f t="shared" si="50"/>
        <v>1000</v>
      </c>
      <c r="AF89" s="12">
        <v>1000</v>
      </c>
      <c r="AG89" s="12">
        <v>0</v>
      </c>
      <c r="AH89" s="12"/>
      <c r="AI89" s="12"/>
      <c r="AJ89" s="12">
        <f t="shared" si="51"/>
        <v>0</v>
      </c>
      <c r="AK89" s="12">
        <v>0</v>
      </c>
      <c r="AL89" s="12">
        <v>0</v>
      </c>
      <c r="AM89" s="12">
        <f t="shared" si="52"/>
        <v>3500</v>
      </c>
      <c r="AN89" s="12">
        <v>3500</v>
      </c>
      <c r="AO89" s="12">
        <v>0</v>
      </c>
      <c r="AP89" s="12">
        <f t="shared" si="53"/>
        <v>2700</v>
      </c>
      <c r="AQ89" s="12">
        <v>2700</v>
      </c>
      <c r="AR89" s="12">
        <v>0</v>
      </c>
      <c r="AS89" s="12">
        <f t="shared" si="54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5"/>
        <v>0</v>
      </c>
      <c r="AZ89" s="12">
        <v>0</v>
      </c>
      <c r="BA89" s="12">
        <v>0</v>
      </c>
      <c r="BB89" s="12">
        <f t="shared" si="56"/>
        <v>0</v>
      </c>
      <c r="BC89" s="12">
        <v>0</v>
      </c>
      <c r="BD89" s="12">
        <v>0</v>
      </c>
      <c r="BE89" s="12">
        <f t="shared" si="57"/>
        <v>0</v>
      </c>
      <c r="BF89" s="12">
        <v>0</v>
      </c>
      <c r="BG89" s="12">
        <v>0</v>
      </c>
      <c r="BH89" s="12">
        <f t="shared" si="58"/>
        <v>0</v>
      </c>
      <c r="BI89" s="12">
        <v>0</v>
      </c>
      <c r="BJ89" s="12">
        <v>0</v>
      </c>
      <c r="BK89" s="12">
        <f t="shared" si="59"/>
        <v>0</v>
      </c>
      <c r="BL89" s="12">
        <v>0</v>
      </c>
      <c r="BM89" s="12">
        <v>0</v>
      </c>
      <c r="BN89" s="12">
        <f t="shared" si="60"/>
        <v>0</v>
      </c>
      <c r="BO89" s="12">
        <v>0</v>
      </c>
      <c r="BP89" s="12">
        <v>0</v>
      </c>
      <c r="BQ89" s="12">
        <f t="shared" si="61"/>
        <v>0</v>
      </c>
      <c r="BR89" s="12">
        <f t="shared" si="62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3"/>
        <v>0</v>
      </c>
      <c r="BX89" s="12">
        <v>0</v>
      </c>
      <c r="BY89" s="12">
        <v>0</v>
      </c>
      <c r="BZ89" s="12">
        <f t="shared" si="64"/>
        <v>0</v>
      </c>
      <c r="CA89" s="12">
        <v>0</v>
      </c>
      <c r="CB89" s="12">
        <v>0</v>
      </c>
      <c r="CC89" s="12">
        <f t="shared" si="65"/>
        <v>0</v>
      </c>
      <c r="CD89" s="12">
        <v>0</v>
      </c>
      <c r="CE89" s="12">
        <v>0</v>
      </c>
      <c r="CF89" s="12">
        <f t="shared" si="66"/>
        <v>5600</v>
      </c>
      <c r="CG89" s="12">
        <v>5600</v>
      </c>
      <c r="CH89" s="12">
        <v>0</v>
      </c>
      <c r="CI89" s="12">
        <f t="shared" si="67"/>
        <v>4600</v>
      </c>
      <c r="CJ89" s="12">
        <v>4600</v>
      </c>
      <c r="CK89" s="12">
        <v>0</v>
      </c>
      <c r="CL89" s="12">
        <f t="shared" si="68"/>
        <v>0</v>
      </c>
      <c r="CM89" s="12">
        <v>0</v>
      </c>
      <c r="CN89" s="12">
        <v>0</v>
      </c>
      <c r="CO89" s="12">
        <f t="shared" si="69"/>
        <v>1981</v>
      </c>
      <c r="CP89" s="12">
        <v>1981</v>
      </c>
      <c r="CQ89" s="12">
        <v>0</v>
      </c>
      <c r="CR89" s="12">
        <f t="shared" si="70"/>
        <v>1200</v>
      </c>
      <c r="CS89" s="12">
        <v>1200</v>
      </c>
      <c r="CT89" s="12">
        <v>0</v>
      </c>
      <c r="CU89" s="12">
        <f t="shared" si="71"/>
        <v>0</v>
      </c>
      <c r="CV89" s="12">
        <f t="shared" si="72"/>
        <v>0</v>
      </c>
      <c r="CW89" s="12">
        <v>0</v>
      </c>
      <c r="CX89" s="12">
        <v>0</v>
      </c>
      <c r="CY89" s="12">
        <f t="shared" si="73"/>
        <v>0</v>
      </c>
      <c r="CZ89" s="12">
        <v>0</v>
      </c>
      <c r="DA89" s="12">
        <v>0</v>
      </c>
      <c r="DB89" s="12">
        <f t="shared" si="74"/>
        <v>0</v>
      </c>
      <c r="DC89" s="12">
        <f t="shared" si="75"/>
        <v>0</v>
      </c>
      <c r="DD89" s="12">
        <f t="shared" si="75"/>
        <v>0</v>
      </c>
      <c r="DE89" s="12">
        <f t="shared" si="76"/>
        <v>0</v>
      </c>
      <c r="DF89" s="12">
        <v>0</v>
      </c>
      <c r="DG89" s="12">
        <v>0</v>
      </c>
      <c r="DH89" s="12">
        <f t="shared" si="77"/>
        <v>0</v>
      </c>
      <c r="DI89" s="12">
        <v>0</v>
      </c>
      <c r="DJ89" s="12">
        <v>0</v>
      </c>
      <c r="DK89" s="12">
        <f t="shared" si="78"/>
        <v>0</v>
      </c>
      <c r="DL89" s="12">
        <v>0</v>
      </c>
      <c r="DM89" s="18">
        <v>0</v>
      </c>
      <c r="DN89" s="20">
        <f t="shared" si="79"/>
        <v>30200</v>
      </c>
      <c r="DO89" s="12">
        <f t="shared" si="80"/>
        <v>29631</v>
      </c>
      <c r="DP89" s="21">
        <f t="shared" si="81"/>
        <v>569</v>
      </c>
      <c r="DQ89" s="19">
        <f>DR89+DS89</f>
        <v>0</v>
      </c>
      <c r="DR89" s="12"/>
      <c r="DS89" s="12"/>
      <c r="DT89" s="12">
        <f>DU89+DV89+DW89</f>
        <v>0</v>
      </c>
      <c r="DU89" s="12"/>
      <c r="DV89" s="12"/>
      <c r="DW89" s="12"/>
      <c r="DX89" s="12">
        <f>DY89+DZ89</f>
        <v>0</v>
      </c>
      <c r="DY89" s="12"/>
      <c r="DZ89" s="12"/>
      <c r="EA89" s="12">
        <f>EB89+EC89</f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f t="shared" si="45"/>
        <v>23079</v>
      </c>
      <c r="C90" s="12">
        <v>0</v>
      </c>
      <c r="D90" s="12">
        <v>21668</v>
      </c>
      <c r="E90" s="12">
        <v>1411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6"/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7"/>
        <v>2262</v>
      </c>
      <c r="Y90" s="12">
        <f t="shared" si="48"/>
        <v>2262</v>
      </c>
      <c r="Z90" s="12">
        <v>2262</v>
      </c>
      <c r="AA90" s="12">
        <v>0</v>
      </c>
      <c r="AB90" s="12">
        <f t="shared" si="49"/>
        <v>0</v>
      </c>
      <c r="AC90" s="12">
        <v>0</v>
      </c>
      <c r="AD90" s="12">
        <v>0</v>
      </c>
      <c r="AE90" s="12">
        <f t="shared" si="50"/>
        <v>3769</v>
      </c>
      <c r="AF90" s="12">
        <v>3769</v>
      </c>
      <c r="AG90" s="12">
        <v>0</v>
      </c>
      <c r="AH90" s="12"/>
      <c r="AI90" s="12"/>
      <c r="AJ90" s="12">
        <f t="shared" si="51"/>
        <v>0</v>
      </c>
      <c r="AK90" s="12">
        <v>0</v>
      </c>
      <c r="AL90" s="12">
        <v>0</v>
      </c>
      <c r="AM90" s="12">
        <f t="shared" si="52"/>
        <v>3581</v>
      </c>
      <c r="AN90" s="12">
        <v>3473</v>
      </c>
      <c r="AO90" s="12">
        <v>108</v>
      </c>
      <c r="AP90" s="12">
        <f t="shared" si="53"/>
        <v>0</v>
      </c>
      <c r="AQ90" s="12">
        <v>0</v>
      </c>
      <c r="AR90" s="12">
        <v>0</v>
      </c>
      <c r="AS90" s="12">
        <f t="shared" si="54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5"/>
        <v>0</v>
      </c>
      <c r="AZ90" s="12">
        <v>0</v>
      </c>
      <c r="BA90" s="12">
        <v>0</v>
      </c>
      <c r="BB90" s="12">
        <f t="shared" si="56"/>
        <v>0</v>
      </c>
      <c r="BC90" s="12">
        <v>0</v>
      </c>
      <c r="BD90" s="12">
        <v>0</v>
      </c>
      <c r="BE90" s="12">
        <f t="shared" si="57"/>
        <v>0</v>
      </c>
      <c r="BF90" s="12">
        <v>0</v>
      </c>
      <c r="BG90" s="12">
        <v>0</v>
      </c>
      <c r="BH90" s="12">
        <f t="shared" si="58"/>
        <v>0</v>
      </c>
      <c r="BI90" s="12">
        <v>0</v>
      </c>
      <c r="BJ90" s="12">
        <v>0</v>
      </c>
      <c r="BK90" s="12">
        <f t="shared" si="59"/>
        <v>1615</v>
      </c>
      <c r="BL90" s="12">
        <v>1615</v>
      </c>
      <c r="BM90" s="12">
        <v>0</v>
      </c>
      <c r="BN90" s="12">
        <f t="shared" si="60"/>
        <v>1185</v>
      </c>
      <c r="BO90" s="12">
        <v>1185</v>
      </c>
      <c r="BP90" s="12">
        <v>0</v>
      </c>
      <c r="BQ90" s="12">
        <f t="shared" si="61"/>
        <v>1663</v>
      </c>
      <c r="BR90" s="12">
        <f t="shared" si="62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3"/>
        <v>0</v>
      </c>
      <c r="BX90" s="12">
        <v>0</v>
      </c>
      <c r="BY90" s="12">
        <v>0</v>
      </c>
      <c r="BZ90" s="12">
        <f t="shared" si="64"/>
        <v>0</v>
      </c>
      <c r="CA90" s="12">
        <v>0</v>
      </c>
      <c r="CB90" s="12">
        <v>0</v>
      </c>
      <c r="CC90" s="12">
        <f t="shared" si="65"/>
        <v>495</v>
      </c>
      <c r="CD90" s="12">
        <v>495</v>
      </c>
      <c r="CE90" s="12">
        <v>0</v>
      </c>
      <c r="CF90" s="12">
        <f t="shared" si="66"/>
        <v>4357</v>
      </c>
      <c r="CG90" s="12">
        <v>4335</v>
      </c>
      <c r="CH90" s="12">
        <v>22</v>
      </c>
      <c r="CI90" s="12">
        <f t="shared" si="67"/>
        <v>1993</v>
      </c>
      <c r="CJ90" s="12">
        <v>1939</v>
      </c>
      <c r="CK90" s="12">
        <v>54</v>
      </c>
      <c r="CL90" s="12">
        <f t="shared" si="68"/>
        <v>0</v>
      </c>
      <c r="CM90" s="12">
        <v>0</v>
      </c>
      <c r="CN90" s="12">
        <v>0</v>
      </c>
      <c r="CO90" s="12">
        <f t="shared" si="69"/>
        <v>4179</v>
      </c>
      <c r="CP90" s="12">
        <v>4082</v>
      </c>
      <c r="CQ90" s="12">
        <v>97</v>
      </c>
      <c r="CR90" s="12">
        <f t="shared" si="70"/>
        <v>90</v>
      </c>
      <c r="CS90" s="12">
        <v>79</v>
      </c>
      <c r="CT90" s="12">
        <v>11</v>
      </c>
      <c r="CU90" s="12">
        <f t="shared" si="71"/>
        <v>0</v>
      </c>
      <c r="CV90" s="12">
        <f t="shared" si="72"/>
        <v>0</v>
      </c>
      <c r="CW90" s="12">
        <v>0</v>
      </c>
      <c r="CX90" s="12">
        <v>0</v>
      </c>
      <c r="CY90" s="12">
        <f t="shared" si="73"/>
        <v>0</v>
      </c>
      <c r="CZ90" s="12">
        <v>0</v>
      </c>
      <c r="DA90" s="12">
        <v>0</v>
      </c>
      <c r="DB90" s="12">
        <f t="shared" si="74"/>
        <v>1667</v>
      </c>
      <c r="DC90" s="12">
        <f t="shared" si="75"/>
        <v>1667</v>
      </c>
      <c r="DD90" s="12">
        <f t="shared" si="75"/>
        <v>0</v>
      </c>
      <c r="DE90" s="12">
        <f t="shared" si="76"/>
        <v>0</v>
      </c>
      <c r="DF90" s="12">
        <v>0</v>
      </c>
      <c r="DG90" s="12">
        <v>0</v>
      </c>
      <c r="DH90" s="12">
        <f t="shared" si="77"/>
        <v>0</v>
      </c>
      <c r="DI90" s="12">
        <v>0</v>
      </c>
      <c r="DJ90" s="12">
        <v>0</v>
      </c>
      <c r="DK90" s="12">
        <f t="shared" si="78"/>
        <v>1667</v>
      </c>
      <c r="DL90" s="12">
        <v>1667</v>
      </c>
      <c r="DM90" s="18">
        <v>0</v>
      </c>
      <c r="DN90" s="20">
        <f t="shared" si="79"/>
        <v>56074</v>
      </c>
      <c r="DO90" s="12">
        <f t="shared" si="80"/>
        <v>51866</v>
      </c>
      <c r="DP90" s="21">
        <f t="shared" si="81"/>
        <v>4208</v>
      </c>
      <c r="DQ90" s="19">
        <f>DR90+DS90</f>
        <v>2688</v>
      </c>
      <c r="DR90" s="12">
        <v>2688</v>
      </c>
      <c r="DS90" s="12"/>
      <c r="DT90" s="12">
        <f>DU90+DW90+DV90</f>
        <v>15014</v>
      </c>
      <c r="DU90" s="12">
        <v>14709</v>
      </c>
      <c r="DV90" s="12">
        <v>305</v>
      </c>
      <c r="DW90" s="12"/>
      <c r="DX90" s="12">
        <f>DY90+DZ90</f>
        <v>4542</v>
      </c>
      <c r="DY90" s="12">
        <v>2217</v>
      </c>
      <c r="DZ90" s="12">
        <v>2325</v>
      </c>
      <c r="EA90" s="12">
        <f t="shared" ref="EA90:EA96" si="86">EB90+EC90</f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f t="shared" si="45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6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7"/>
        <v>0</v>
      </c>
      <c r="Y91" s="12">
        <f t="shared" si="48"/>
        <v>0</v>
      </c>
      <c r="Z91" s="12">
        <v>0</v>
      </c>
      <c r="AA91" s="12">
        <v>0</v>
      </c>
      <c r="AB91" s="12">
        <f t="shared" si="49"/>
        <v>0</v>
      </c>
      <c r="AC91" s="12">
        <v>0</v>
      </c>
      <c r="AD91" s="12">
        <v>0</v>
      </c>
      <c r="AE91" s="12">
        <f t="shared" si="50"/>
        <v>0</v>
      </c>
      <c r="AF91" s="12">
        <v>0</v>
      </c>
      <c r="AG91" s="12">
        <v>0</v>
      </c>
      <c r="AH91" s="12"/>
      <c r="AI91" s="12"/>
      <c r="AJ91" s="12">
        <f t="shared" si="51"/>
        <v>0</v>
      </c>
      <c r="AK91" s="12">
        <v>0</v>
      </c>
      <c r="AL91" s="12">
        <v>0</v>
      </c>
      <c r="AM91" s="12">
        <f t="shared" si="52"/>
        <v>0</v>
      </c>
      <c r="AN91" s="12">
        <v>0</v>
      </c>
      <c r="AO91" s="12">
        <v>0</v>
      </c>
      <c r="AP91" s="12">
        <f t="shared" si="53"/>
        <v>0</v>
      </c>
      <c r="AQ91" s="12">
        <v>0</v>
      </c>
      <c r="AR91" s="12">
        <v>0</v>
      </c>
      <c r="AS91" s="12">
        <f t="shared" si="54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5"/>
        <v>0</v>
      </c>
      <c r="AZ91" s="12">
        <v>0</v>
      </c>
      <c r="BA91" s="12">
        <v>0</v>
      </c>
      <c r="BB91" s="12">
        <f t="shared" si="56"/>
        <v>0</v>
      </c>
      <c r="BC91" s="12">
        <v>0</v>
      </c>
      <c r="BD91" s="12">
        <v>0</v>
      </c>
      <c r="BE91" s="12">
        <f t="shared" si="57"/>
        <v>0</v>
      </c>
      <c r="BF91" s="12">
        <v>0</v>
      </c>
      <c r="BG91" s="12">
        <v>0</v>
      </c>
      <c r="BH91" s="12">
        <f t="shared" si="58"/>
        <v>0</v>
      </c>
      <c r="BI91" s="12">
        <v>0</v>
      </c>
      <c r="BJ91" s="12">
        <v>0</v>
      </c>
      <c r="BK91" s="12">
        <f t="shared" si="59"/>
        <v>0</v>
      </c>
      <c r="BL91" s="12">
        <v>0</v>
      </c>
      <c r="BM91" s="12">
        <v>0</v>
      </c>
      <c r="BN91" s="12">
        <f t="shared" si="60"/>
        <v>14</v>
      </c>
      <c r="BO91" s="12">
        <v>14</v>
      </c>
      <c r="BP91" s="12">
        <v>0</v>
      </c>
      <c r="BQ91" s="12">
        <f t="shared" si="61"/>
        <v>10</v>
      </c>
      <c r="BR91" s="12">
        <f t="shared" si="62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3"/>
        <v>10</v>
      </c>
      <c r="BX91" s="12">
        <v>10</v>
      </c>
      <c r="BY91" s="12">
        <v>0</v>
      </c>
      <c r="BZ91" s="12">
        <f t="shared" si="64"/>
        <v>0</v>
      </c>
      <c r="CA91" s="12">
        <v>0</v>
      </c>
      <c r="CB91" s="12">
        <v>0</v>
      </c>
      <c r="CC91" s="12">
        <f t="shared" si="65"/>
        <v>0</v>
      </c>
      <c r="CD91" s="12">
        <v>0</v>
      </c>
      <c r="CE91" s="12">
        <v>0</v>
      </c>
      <c r="CF91" s="12">
        <f t="shared" si="66"/>
        <v>22</v>
      </c>
      <c r="CG91" s="12">
        <v>22</v>
      </c>
      <c r="CH91" s="12">
        <v>0</v>
      </c>
      <c r="CI91" s="12">
        <f t="shared" si="67"/>
        <v>0</v>
      </c>
      <c r="CJ91" s="12">
        <v>0</v>
      </c>
      <c r="CK91" s="12">
        <v>0</v>
      </c>
      <c r="CL91" s="12">
        <f t="shared" si="68"/>
        <v>0</v>
      </c>
      <c r="CM91" s="12">
        <v>0</v>
      </c>
      <c r="CN91" s="12">
        <v>0</v>
      </c>
      <c r="CO91" s="12">
        <f t="shared" si="69"/>
        <v>0</v>
      </c>
      <c r="CP91" s="12">
        <v>0</v>
      </c>
      <c r="CQ91" s="12">
        <v>0</v>
      </c>
      <c r="CR91" s="12">
        <f t="shared" si="70"/>
        <v>0</v>
      </c>
      <c r="CS91" s="12">
        <v>0</v>
      </c>
      <c r="CT91" s="12">
        <v>0</v>
      </c>
      <c r="CU91" s="12">
        <f t="shared" si="71"/>
        <v>0</v>
      </c>
      <c r="CV91" s="12">
        <f t="shared" si="72"/>
        <v>0</v>
      </c>
      <c r="CW91" s="12">
        <v>0</v>
      </c>
      <c r="CX91" s="12">
        <v>0</v>
      </c>
      <c r="CY91" s="12">
        <f t="shared" si="73"/>
        <v>0</v>
      </c>
      <c r="CZ91" s="12">
        <v>0</v>
      </c>
      <c r="DA91" s="12">
        <v>0</v>
      </c>
      <c r="DB91" s="12">
        <f t="shared" si="74"/>
        <v>0</v>
      </c>
      <c r="DC91" s="12">
        <f t="shared" si="75"/>
        <v>0</v>
      </c>
      <c r="DD91" s="12">
        <f t="shared" si="75"/>
        <v>0</v>
      </c>
      <c r="DE91" s="12">
        <f t="shared" si="76"/>
        <v>0</v>
      </c>
      <c r="DF91" s="12">
        <v>0</v>
      </c>
      <c r="DG91" s="12">
        <v>0</v>
      </c>
      <c r="DH91" s="12">
        <f t="shared" si="77"/>
        <v>0</v>
      </c>
      <c r="DI91" s="12">
        <v>0</v>
      </c>
      <c r="DJ91" s="12">
        <v>0</v>
      </c>
      <c r="DK91" s="12">
        <f t="shared" si="78"/>
        <v>0</v>
      </c>
      <c r="DL91" s="12">
        <v>0</v>
      </c>
      <c r="DM91" s="18"/>
      <c r="DN91" s="20">
        <f t="shared" si="79"/>
        <v>380</v>
      </c>
      <c r="DO91" s="12">
        <f t="shared" si="80"/>
        <v>380</v>
      </c>
      <c r="DP91" s="21">
        <f t="shared" si="81"/>
        <v>0</v>
      </c>
      <c r="DQ91" s="19">
        <f>DR91+DS91</f>
        <v>40</v>
      </c>
      <c r="DR91" s="12">
        <v>40</v>
      </c>
      <c r="DS91" s="12"/>
      <c r="DT91" s="12">
        <f>DU91+DW91+DV91</f>
        <v>222</v>
      </c>
      <c r="DU91" s="12">
        <v>218</v>
      </c>
      <c r="DV91" s="12">
        <v>4</v>
      </c>
      <c r="DW91" s="12"/>
      <c r="DX91" s="12">
        <f>DY91+DZ91</f>
        <v>0</v>
      </c>
      <c r="DY91" s="12"/>
      <c r="DZ91" s="12"/>
      <c r="EA91" s="12">
        <f t="shared" si="86"/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f t="shared" si="45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6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7"/>
        <v>0</v>
      </c>
      <c r="Y92" s="12">
        <f t="shared" si="48"/>
        <v>0</v>
      </c>
      <c r="Z92" s="12">
        <v>0</v>
      </c>
      <c r="AA92" s="12">
        <v>0</v>
      </c>
      <c r="AB92" s="12">
        <f t="shared" si="49"/>
        <v>0</v>
      </c>
      <c r="AC92" s="12">
        <v>0</v>
      </c>
      <c r="AD92" s="12">
        <v>0</v>
      </c>
      <c r="AE92" s="12">
        <f t="shared" si="50"/>
        <v>0</v>
      </c>
      <c r="AF92" s="12">
        <v>0</v>
      </c>
      <c r="AG92" s="12">
        <v>0</v>
      </c>
      <c r="AH92" s="12"/>
      <c r="AI92" s="12"/>
      <c r="AJ92" s="12">
        <f t="shared" si="51"/>
        <v>0</v>
      </c>
      <c r="AK92" s="12">
        <v>0</v>
      </c>
      <c r="AL92" s="12">
        <v>0</v>
      </c>
      <c r="AM92" s="12">
        <f t="shared" si="52"/>
        <v>102</v>
      </c>
      <c r="AN92" s="12">
        <v>102</v>
      </c>
      <c r="AO92" s="12">
        <v>0</v>
      </c>
      <c r="AP92" s="12">
        <f t="shared" si="53"/>
        <v>0</v>
      </c>
      <c r="AQ92" s="12">
        <v>0</v>
      </c>
      <c r="AR92" s="12">
        <v>0</v>
      </c>
      <c r="AS92" s="12">
        <f t="shared" si="54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5"/>
        <v>0</v>
      </c>
      <c r="AZ92" s="12">
        <v>0</v>
      </c>
      <c r="BA92" s="12">
        <v>0</v>
      </c>
      <c r="BB92" s="12">
        <f t="shared" si="56"/>
        <v>0</v>
      </c>
      <c r="BC92" s="12">
        <v>0</v>
      </c>
      <c r="BD92" s="12">
        <v>0</v>
      </c>
      <c r="BE92" s="12">
        <f t="shared" si="57"/>
        <v>0</v>
      </c>
      <c r="BF92" s="12">
        <v>0</v>
      </c>
      <c r="BG92" s="12">
        <v>0</v>
      </c>
      <c r="BH92" s="12">
        <f t="shared" si="58"/>
        <v>0</v>
      </c>
      <c r="BI92" s="12">
        <v>0</v>
      </c>
      <c r="BJ92" s="12">
        <v>0</v>
      </c>
      <c r="BK92" s="12">
        <f t="shared" si="59"/>
        <v>0</v>
      </c>
      <c r="BL92" s="12">
        <v>0</v>
      </c>
      <c r="BM92" s="12">
        <v>0</v>
      </c>
      <c r="BN92" s="12">
        <f t="shared" si="60"/>
        <v>0</v>
      </c>
      <c r="BO92" s="12">
        <v>0</v>
      </c>
      <c r="BP92" s="12">
        <v>0</v>
      </c>
      <c r="BQ92" s="12">
        <f t="shared" si="61"/>
        <v>1060</v>
      </c>
      <c r="BR92" s="12">
        <f t="shared" si="62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3"/>
        <v>250</v>
      </c>
      <c r="BX92" s="12">
        <v>250</v>
      </c>
      <c r="BY92" s="12">
        <v>0</v>
      </c>
      <c r="BZ92" s="12">
        <f t="shared" si="64"/>
        <v>250</v>
      </c>
      <c r="CA92" s="12">
        <v>250</v>
      </c>
      <c r="CB92" s="12">
        <v>0</v>
      </c>
      <c r="CC92" s="12">
        <f t="shared" si="65"/>
        <v>300</v>
      </c>
      <c r="CD92" s="12">
        <v>300</v>
      </c>
      <c r="CE92" s="12">
        <v>0</v>
      </c>
      <c r="CF92" s="12">
        <f t="shared" si="66"/>
        <v>174</v>
      </c>
      <c r="CG92" s="12">
        <v>174</v>
      </c>
      <c r="CH92" s="12">
        <v>0</v>
      </c>
      <c r="CI92" s="12">
        <f t="shared" si="67"/>
        <v>90</v>
      </c>
      <c r="CJ92" s="12">
        <v>90</v>
      </c>
      <c r="CK92" s="12">
        <v>0</v>
      </c>
      <c r="CL92" s="12">
        <f t="shared" si="68"/>
        <v>0</v>
      </c>
      <c r="CM92" s="12">
        <v>0</v>
      </c>
      <c r="CN92" s="12">
        <v>0</v>
      </c>
      <c r="CO92" s="12">
        <f t="shared" si="69"/>
        <v>164</v>
      </c>
      <c r="CP92" s="12">
        <v>164</v>
      </c>
      <c r="CQ92" s="12">
        <v>0</v>
      </c>
      <c r="CR92" s="12">
        <f t="shared" si="70"/>
        <v>80</v>
      </c>
      <c r="CS92" s="12">
        <v>80</v>
      </c>
      <c r="CT92" s="12">
        <v>0</v>
      </c>
      <c r="CU92" s="12">
        <f t="shared" si="71"/>
        <v>0</v>
      </c>
      <c r="CV92" s="12">
        <f t="shared" si="72"/>
        <v>0</v>
      </c>
      <c r="CW92" s="12">
        <v>0</v>
      </c>
      <c r="CX92" s="12">
        <v>0</v>
      </c>
      <c r="CY92" s="12">
        <f t="shared" si="73"/>
        <v>0</v>
      </c>
      <c r="CZ92" s="12">
        <v>0</v>
      </c>
      <c r="DA92" s="12">
        <v>0</v>
      </c>
      <c r="DB92" s="12">
        <f t="shared" si="74"/>
        <v>0</v>
      </c>
      <c r="DC92" s="12">
        <f t="shared" si="75"/>
        <v>0</v>
      </c>
      <c r="DD92" s="12">
        <f t="shared" si="75"/>
        <v>0</v>
      </c>
      <c r="DE92" s="12">
        <f t="shared" si="76"/>
        <v>0</v>
      </c>
      <c r="DF92" s="12">
        <v>0</v>
      </c>
      <c r="DG92" s="12">
        <v>0</v>
      </c>
      <c r="DH92" s="12">
        <f t="shared" si="77"/>
        <v>0</v>
      </c>
      <c r="DI92" s="12">
        <v>0</v>
      </c>
      <c r="DJ92" s="12">
        <v>0</v>
      </c>
      <c r="DK92" s="12">
        <f t="shared" si="78"/>
        <v>0</v>
      </c>
      <c r="DL92" s="12">
        <v>0</v>
      </c>
      <c r="DM92" s="18">
        <v>0</v>
      </c>
      <c r="DN92" s="20">
        <f t="shared" si="79"/>
        <v>2000</v>
      </c>
      <c r="DO92" s="12">
        <f t="shared" si="80"/>
        <v>1800</v>
      </c>
      <c r="DP92" s="21">
        <f t="shared" si="81"/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f t="shared" si="86"/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f t="shared" si="45"/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6"/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7"/>
        <v>1640</v>
      </c>
      <c r="Y93" s="12">
        <f t="shared" si="48"/>
        <v>1440</v>
      </c>
      <c r="Z93" s="12">
        <v>1440</v>
      </c>
      <c r="AA93" s="12">
        <v>0</v>
      </c>
      <c r="AB93" s="12">
        <f t="shared" si="49"/>
        <v>200</v>
      </c>
      <c r="AC93" s="12">
        <v>200</v>
      </c>
      <c r="AD93" s="12">
        <v>0</v>
      </c>
      <c r="AE93" s="12">
        <f t="shared" si="50"/>
        <v>3947</v>
      </c>
      <c r="AF93" s="12">
        <v>3947</v>
      </c>
      <c r="AG93" s="12">
        <v>0</v>
      </c>
      <c r="AH93" s="12"/>
      <c r="AI93" s="12"/>
      <c r="AJ93" s="12">
        <f t="shared" si="51"/>
        <v>0</v>
      </c>
      <c r="AK93" s="12">
        <v>0</v>
      </c>
      <c r="AL93" s="12">
        <v>0</v>
      </c>
      <c r="AM93" s="12">
        <f t="shared" si="52"/>
        <v>5285</v>
      </c>
      <c r="AN93" s="12">
        <f>4104+810</f>
        <v>4914</v>
      </c>
      <c r="AO93" s="12">
        <v>371</v>
      </c>
      <c r="AP93" s="12">
        <f t="shared" si="53"/>
        <v>705</v>
      </c>
      <c r="AQ93" s="12">
        <f>565+140</f>
        <v>705</v>
      </c>
      <c r="AR93" s="12">
        <v>0</v>
      </c>
      <c r="AS93" s="12">
        <f t="shared" si="54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5"/>
        <v>0</v>
      </c>
      <c r="AZ93" s="12">
        <v>0</v>
      </c>
      <c r="BA93" s="12">
        <v>0</v>
      </c>
      <c r="BB93" s="12">
        <f t="shared" si="56"/>
        <v>0</v>
      </c>
      <c r="BC93" s="12">
        <v>0</v>
      </c>
      <c r="BD93" s="12">
        <v>0</v>
      </c>
      <c r="BE93" s="12">
        <f t="shared" si="57"/>
        <v>672</v>
      </c>
      <c r="BF93" s="12">
        <f>482+190</f>
        <v>672</v>
      </c>
      <c r="BG93" s="12">
        <v>0</v>
      </c>
      <c r="BH93" s="12">
        <f t="shared" si="58"/>
        <v>0</v>
      </c>
      <c r="BI93" s="12">
        <v>0</v>
      </c>
      <c r="BJ93" s="12">
        <v>0</v>
      </c>
      <c r="BK93" s="12">
        <f t="shared" si="59"/>
        <v>1037</v>
      </c>
      <c r="BL93" s="12">
        <f>907+130</f>
        <v>1037</v>
      </c>
      <c r="BM93" s="12">
        <v>0</v>
      </c>
      <c r="BN93" s="12">
        <f t="shared" si="60"/>
        <v>2365</v>
      </c>
      <c r="BO93" s="12">
        <f>1665+200+500</f>
        <v>2365</v>
      </c>
      <c r="BP93" s="12">
        <v>0</v>
      </c>
      <c r="BQ93" s="12">
        <f t="shared" si="61"/>
        <v>1256</v>
      </c>
      <c r="BR93" s="12">
        <f t="shared" si="62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3"/>
        <v>0</v>
      </c>
      <c r="BX93" s="12">
        <v>0</v>
      </c>
      <c r="BY93" s="12">
        <v>0</v>
      </c>
      <c r="BZ93" s="12">
        <f t="shared" si="64"/>
        <v>0</v>
      </c>
      <c r="CA93" s="12">
        <v>0</v>
      </c>
      <c r="CB93" s="12">
        <v>0</v>
      </c>
      <c r="CC93" s="12">
        <f t="shared" si="65"/>
        <v>0</v>
      </c>
      <c r="CD93" s="12">
        <v>0</v>
      </c>
      <c r="CE93" s="12">
        <v>0</v>
      </c>
      <c r="CF93" s="12">
        <f t="shared" si="66"/>
        <v>6966</v>
      </c>
      <c r="CG93" s="12">
        <f>4666+2260</f>
        <v>6926</v>
      </c>
      <c r="CH93" s="12">
        <v>40</v>
      </c>
      <c r="CI93" s="12">
        <f t="shared" si="67"/>
        <v>5200</v>
      </c>
      <c r="CJ93" s="12">
        <f>4104+540</f>
        <v>4644</v>
      </c>
      <c r="CK93" s="12">
        <v>556</v>
      </c>
      <c r="CL93" s="12">
        <f t="shared" si="68"/>
        <v>0</v>
      </c>
      <c r="CM93" s="12">
        <v>0</v>
      </c>
      <c r="CN93" s="12">
        <v>0</v>
      </c>
      <c r="CO93" s="12">
        <f t="shared" si="69"/>
        <v>6186</v>
      </c>
      <c r="CP93" s="12">
        <f>4387+1316</f>
        <v>5703</v>
      </c>
      <c r="CQ93" s="12">
        <v>483</v>
      </c>
      <c r="CR93" s="12">
        <f t="shared" si="70"/>
        <v>962</v>
      </c>
      <c r="CS93" s="12">
        <f>602+360</f>
        <v>962</v>
      </c>
      <c r="CT93" s="12">
        <v>0</v>
      </c>
      <c r="CU93" s="12">
        <f t="shared" si="71"/>
        <v>0</v>
      </c>
      <c r="CV93" s="12">
        <f t="shared" si="72"/>
        <v>0</v>
      </c>
      <c r="CW93" s="12">
        <v>0</v>
      </c>
      <c r="CX93" s="12">
        <v>0</v>
      </c>
      <c r="CY93" s="12">
        <f t="shared" si="73"/>
        <v>0</v>
      </c>
      <c r="CZ93" s="12">
        <v>0</v>
      </c>
      <c r="DA93" s="12">
        <v>0</v>
      </c>
      <c r="DB93" s="12">
        <f t="shared" si="74"/>
        <v>0</v>
      </c>
      <c r="DC93" s="12">
        <f t="shared" si="75"/>
        <v>0</v>
      </c>
      <c r="DD93" s="12">
        <f t="shared" si="75"/>
        <v>0</v>
      </c>
      <c r="DE93" s="12">
        <f t="shared" si="76"/>
        <v>0</v>
      </c>
      <c r="DF93" s="12">
        <v>0</v>
      </c>
      <c r="DG93" s="12">
        <v>0</v>
      </c>
      <c r="DH93" s="12">
        <f t="shared" si="77"/>
        <v>0</v>
      </c>
      <c r="DI93" s="12"/>
      <c r="DJ93" s="12"/>
      <c r="DK93" s="12">
        <f t="shared" si="78"/>
        <v>0</v>
      </c>
      <c r="DL93" s="12"/>
      <c r="DM93" s="18"/>
      <c r="DN93" s="20">
        <f t="shared" si="79"/>
        <v>71730</v>
      </c>
      <c r="DO93" s="12">
        <f t="shared" si="80"/>
        <v>68926</v>
      </c>
      <c r="DP93" s="21">
        <f t="shared" si="81"/>
        <v>2804</v>
      </c>
      <c r="DQ93" s="19">
        <f>DR93+DS93</f>
        <v>6118</v>
      </c>
      <c r="DR93" s="12">
        <v>3824</v>
      </c>
      <c r="DS93" s="12">
        <v>2294</v>
      </c>
      <c r="DT93" s="12">
        <f>DU93+DW93+DV93</f>
        <v>21387</v>
      </c>
      <c r="DU93" s="12">
        <v>20938</v>
      </c>
      <c r="DV93" s="12">
        <v>434</v>
      </c>
      <c r="DW93" s="12">
        <v>15</v>
      </c>
      <c r="DX93" s="12">
        <f>DY93+DZ93</f>
        <v>6861</v>
      </c>
      <c r="DY93" s="12">
        <v>3349</v>
      </c>
      <c r="DZ93" s="12">
        <v>3512</v>
      </c>
      <c r="EA93" s="12">
        <f t="shared" si="86"/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f t="shared" si="45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6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7"/>
        <v>20</v>
      </c>
      <c r="Y94" s="12">
        <f t="shared" si="48"/>
        <v>20</v>
      </c>
      <c r="Z94" s="12">
        <v>20</v>
      </c>
      <c r="AA94" s="12">
        <v>0</v>
      </c>
      <c r="AB94" s="12">
        <f t="shared" si="49"/>
        <v>0</v>
      </c>
      <c r="AC94" s="12">
        <v>0</v>
      </c>
      <c r="AD94" s="12">
        <v>0</v>
      </c>
      <c r="AE94" s="12">
        <f t="shared" si="50"/>
        <v>42</v>
      </c>
      <c r="AF94" s="12">
        <v>42</v>
      </c>
      <c r="AG94" s="12">
        <v>0</v>
      </c>
      <c r="AH94" s="12"/>
      <c r="AI94" s="12"/>
      <c r="AJ94" s="12">
        <f t="shared" si="51"/>
        <v>0</v>
      </c>
      <c r="AK94" s="12">
        <v>0</v>
      </c>
      <c r="AL94" s="12">
        <v>0</v>
      </c>
      <c r="AM94" s="12">
        <f t="shared" si="52"/>
        <v>306</v>
      </c>
      <c r="AN94" s="12">
        <v>306</v>
      </c>
      <c r="AO94" s="12">
        <v>0</v>
      </c>
      <c r="AP94" s="12">
        <f t="shared" si="53"/>
        <v>0</v>
      </c>
      <c r="AQ94" s="12">
        <v>0</v>
      </c>
      <c r="AR94" s="12">
        <v>0</v>
      </c>
      <c r="AS94" s="12">
        <f t="shared" si="54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5"/>
        <v>0</v>
      </c>
      <c r="AZ94" s="12">
        <v>0</v>
      </c>
      <c r="BA94" s="12">
        <v>0</v>
      </c>
      <c r="BB94" s="12">
        <f t="shared" si="56"/>
        <v>0</v>
      </c>
      <c r="BC94" s="12">
        <v>0</v>
      </c>
      <c r="BD94" s="12">
        <v>0</v>
      </c>
      <c r="BE94" s="12">
        <f t="shared" si="57"/>
        <v>0</v>
      </c>
      <c r="BF94" s="12">
        <v>0</v>
      </c>
      <c r="BG94" s="12">
        <v>0</v>
      </c>
      <c r="BH94" s="12">
        <f t="shared" si="58"/>
        <v>0</v>
      </c>
      <c r="BI94" s="12">
        <v>0</v>
      </c>
      <c r="BJ94" s="12">
        <v>0</v>
      </c>
      <c r="BK94" s="12">
        <f t="shared" si="59"/>
        <v>0</v>
      </c>
      <c r="BL94" s="12">
        <v>0</v>
      </c>
      <c r="BM94" s="12">
        <v>0</v>
      </c>
      <c r="BN94" s="12">
        <f t="shared" si="60"/>
        <v>41</v>
      </c>
      <c r="BO94" s="12">
        <v>41</v>
      </c>
      <c r="BP94" s="12">
        <v>0</v>
      </c>
      <c r="BQ94" s="12">
        <f t="shared" si="61"/>
        <v>0</v>
      </c>
      <c r="BR94" s="12">
        <f t="shared" si="62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3"/>
        <v>0</v>
      </c>
      <c r="BX94" s="12">
        <v>0</v>
      </c>
      <c r="BY94" s="12">
        <v>0</v>
      </c>
      <c r="BZ94" s="12">
        <f t="shared" si="64"/>
        <v>0</v>
      </c>
      <c r="CA94" s="12">
        <v>0</v>
      </c>
      <c r="CB94" s="12">
        <v>0</v>
      </c>
      <c r="CC94" s="12">
        <f t="shared" si="65"/>
        <v>0</v>
      </c>
      <c r="CD94" s="12">
        <v>0</v>
      </c>
      <c r="CE94" s="12">
        <v>0</v>
      </c>
      <c r="CF94" s="12">
        <f t="shared" si="66"/>
        <v>184</v>
      </c>
      <c r="CG94" s="12">
        <v>184</v>
      </c>
      <c r="CH94" s="12">
        <v>0</v>
      </c>
      <c r="CI94" s="12">
        <f t="shared" si="67"/>
        <v>139</v>
      </c>
      <c r="CJ94" s="12">
        <v>139</v>
      </c>
      <c r="CK94" s="12">
        <v>0</v>
      </c>
      <c r="CL94" s="12">
        <f t="shared" si="68"/>
        <v>0</v>
      </c>
      <c r="CM94" s="12">
        <v>0</v>
      </c>
      <c r="CN94" s="12">
        <v>0</v>
      </c>
      <c r="CO94" s="12">
        <f t="shared" si="69"/>
        <v>308</v>
      </c>
      <c r="CP94" s="12">
        <v>308</v>
      </c>
      <c r="CQ94" s="12">
        <v>0</v>
      </c>
      <c r="CR94" s="12">
        <f t="shared" si="70"/>
        <v>0</v>
      </c>
      <c r="CS94" s="12">
        <v>0</v>
      </c>
      <c r="CT94" s="12">
        <v>0</v>
      </c>
      <c r="CU94" s="12">
        <f t="shared" si="71"/>
        <v>0</v>
      </c>
      <c r="CV94" s="12">
        <f t="shared" si="72"/>
        <v>0</v>
      </c>
      <c r="CW94" s="12">
        <v>0</v>
      </c>
      <c r="CX94" s="12">
        <v>0</v>
      </c>
      <c r="CY94" s="12">
        <f t="shared" si="73"/>
        <v>0</v>
      </c>
      <c r="CZ94" s="12">
        <v>0</v>
      </c>
      <c r="DA94" s="12">
        <v>0</v>
      </c>
      <c r="DB94" s="12">
        <f t="shared" si="74"/>
        <v>0</v>
      </c>
      <c r="DC94" s="12">
        <f t="shared" si="75"/>
        <v>0</v>
      </c>
      <c r="DD94" s="12">
        <f t="shared" si="75"/>
        <v>0</v>
      </c>
      <c r="DE94" s="12">
        <f t="shared" si="76"/>
        <v>0</v>
      </c>
      <c r="DF94" s="12">
        <v>0</v>
      </c>
      <c r="DG94" s="12">
        <v>0</v>
      </c>
      <c r="DH94" s="12">
        <f t="shared" si="77"/>
        <v>0</v>
      </c>
      <c r="DI94" s="12">
        <v>0</v>
      </c>
      <c r="DJ94" s="12">
        <v>0</v>
      </c>
      <c r="DK94" s="12">
        <f t="shared" si="78"/>
        <v>0</v>
      </c>
      <c r="DL94" s="12"/>
      <c r="DM94" s="18"/>
      <c r="DN94" s="20">
        <f t="shared" si="79"/>
        <v>1479</v>
      </c>
      <c r="DO94" s="12">
        <f t="shared" si="80"/>
        <v>1479</v>
      </c>
      <c r="DP94" s="21">
        <f t="shared" si="81"/>
        <v>0</v>
      </c>
      <c r="DQ94" s="19">
        <f>DR94+DS94</f>
        <v>0</v>
      </c>
      <c r="DR94" s="12"/>
      <c r="DS94" s="12"/>
      <c r="DT94" s="12">
        <f t="shared" ref="DT94:DT96" si="87">DU94+DV94+DW94</f>
        <v>0</v>
      </c>
      <c r="DU94" s="12"/>
      <c r="DV94" s="12"/>
      <c r="DW94" s="12"/>
      <c r="DX94" s="12">
        <f>DY94+DZ94</f>
        <v>0</v>
      </c>
      <c r="DY94" s="12"/>
      <c r="DZ94" s="12"/>
      <c r="EA94" s="12">
        <f t="shared" si="86"/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f t="shared" si="45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6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7"/>
        <v>0</v>
      </c>
      <c r="Y95" s="12">
        <f t="shared" si="48"/>
        <v>0</v>
      </c>
      <c r="Z95" s="12"/>
      <c r="AA95" s="12"/>
      <c r="AB95" s="12">
        <f t="shared" si="49"/>
        <v>0</v>
      </c>
      <c r="AC95" s="12"/>
      <c r="AD95" s="12"/>
      <c r="AE95" s="12">
        <f t="shared" si="50"/>
        <v>0</v>
      </c>
      <c r="AF95" s="12"/>
      <c r="AG95" s="12"/>
      <c r="AH95" s="12"/>
      <c r="AI95" s="12"/>
      <c r="AJ95" s="12">
        <f t="shared" si="51"/>
        <v>0</v>
      </c>
      <c r="AK95" s="12">
        <v>0</v>
      </c>
      <c r="AL95" s="12">
        <v>0</v>
      </c>
      <c r="AM95" s="12">
        <f t="shared" si="52"/>
        <v>0</v>
      </c>
      <c r="AN95" s="12">
        <v>0</v>
      </c>
      <c r="AO95" s="12">
        <v>0</v>
      </c>
      <c r="AP95" s="12">
        <f t="shared" si="53"/>
        <v>0</v>
      </c>
      <c r="AQ95" s="12">
        <v>0</v>
      </c>
      <c r="AR95" s="12">
        <v>0</v>
      </c>
      <c r="AS95" s="12">
        <f t="shared" si="54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5"/>
        <v>0</v>
      </c>
      <c r="AZ95" s="12">
        <v>0</v>
      </c>
      <c r="BA95" s="12">
        <v>0</v>
      </c>
      <c r="BB95" s="12">
        <f t="shared" si="56"/>
        <v>0</v>
      </c>
      <c r="BC95" s="12">
        <v>0</v>
      </c>
      <c r="BD95" s="12">
        <v>0</v>
      </c>
      <c r="BE95" s="12">
        <f t="shared" si="57"/>
        <v>0</v>
      </c>
      <c r="BF95" s="12">
        <v>0</v>
      </c>
      <c r="BG95" s="12">
        <v>0</v>
      </c>
      <c r="BH95" s="12">
        <f t="shared" si="58"/>
        <v>0</v>
      </c>
      <c r="BI95" s="12">
        <v>0</v>
      </c>
      <c r="BJ95" s="12">
        <v>0</v>
      </c>
      <c r="BK95" s="12">
        <f t="shared" si="59"/>
        <v>0</v>
      </c>
      <c r="BL95" s="12">
        <v>0</v>
      </c>
      <c r="BM95" s="12">
        <v>0</v>
      </c>
      <c r="BN95" s="12">
        <f t="shared" si="60"/>
        <v>0</v>
      </c>
      <c r="BO95" s="12">
        <v>0</v>
      </c>
      <c r="BP95" s="12">
        <v>0</v>
      </c>
      <c r="BQ95" s="12">
        <f t="shared" si="61"/>
        <v>0</v>
      </c>
      <c r="BR95" s="12">
        <f t="shared" si="62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3"/>
        <v>0</v>
      </c>
      <c r="BX95" s="12">
        <v>0</v>
      </c>
      <c r="BY95" s="12">
        <v>0</v>
      </c>
      <c r="BZ95" s="12">
        <f t="shared" si="64"/>
        <v>0</v>
      </c>
      <c r="CA95" s="12">
        <v>0</v>
      </c>
      <c r="CB95" s="12">
        <v>0</v>
      </c>
      <c r="CC95" s="12">
        <f t="shared" si="65"/>
        <v>0</v>
      </c>
      <c r="CD95" s="12">
        <v>0</v>
      </c>
      <c r="CE95" s="12">
        <v>0</v>
      </c>
      <c r="CF95" s="12">
        <f t="shared" si="66"/>
        <v>0</v>
      </c>
      <c r="CG95" s="12">
        <v>0</v>
      </c>
      <c r="CH95" s="12">
        <v>0</v>
      </c>
      <c r="CI95" s="12">
        <f t="shared" si="67"/>
        <v>0</v>
      </c>
      <c r="CJ95" s="12"/>
      <c r="CK95" s="12">
        <v>0</v>
      </c>
      <c r="CL95" s="12">
        <f t="shared" si="68"/>
        <v>0</v>
      </c>
      <c r="CM95" s="12">
        <v>0</v>
      </c>
      <c r="CN95" s="12">
        <v>0</v>
      </c>
      <c r="CO95" s="12">
        <f t="shared" si="69"/>
        <v>10000</v>
      </c>
      <c r="CP95" s="12">
        <v>8000</v>
      </c>
      <c r="CQ95" s="12">
        <v>2000</v>
      </c>
      <c r="CR95" s="12">
        <f t="shared" si="70"/>
        <v>0</v>
      </c>
      <c r="CS95" s="12">
        <v>0</v>
      </c>
      <c r="CT95" s="12">
        <v>0</v>
      </c>
      <c r="CU95" s="12">
        <f t="shared" si="71"/>
        <v>0</v>
      </c>
      <c r="CV95" s="12">
        <f t="shared" si="72"/>
        <v>0</v>
      </c>
      <c r="CW95" s="12"/>
      <c r="CX95" s="12"/>
      <c r="CY95" s="12">
        <f t="shared" si="73"/>
        <v>0</v>
      </c>
      <c r="CZ95" s="12"/>
      <c r="DA95" s="12"/>
      <c r="DB95" s="12">
        <f t="shared" si="74"/>
        <v>0</v>
      </c>
      <c r="DC95" s="12">
        <f t="shared" si="75"/>
        <v>0</v>
      </c>
      <c r="DD95" s="12">
        <f t="shared" si="75"/>
        <v>0</v>
      </c>
      <c r="DE95" s="12">
        <f t="shared" si="76"/>
        <v>0</v>
      </c>
      <c r="DF95" s="12"/>
      <c r="DG95" s="12"/>
      <c r="DH95" s="12">
        <f t="shared" si="77"/>
        <v>0</v>
      </c>
      <c r="DI95" s="12"/>
      <c r="DJ95" s="12"/>
      <c r="DK95" s="12">
        <f t="shared" si="78"/>
        <v>0</v>
      </c>
      <c r="DL95" s="12"/>
      <c r="DM95" s="18"/>
      <c r="DN95" s="20">
        <f t="shared" si="79"/>
        <v>10000</v>
      </c>
      <c r="DO95" s="12">
        <f t="shared" si="80"/>
        <v>8000</v>
      </c>
      <c r="DP95" s="21">
        <f t="shared" si="81"/>
        <v>2000</v>
      </c>
      <c r="DQ95" s="19"/>
      <c r="DR95" s="12"/>
      <c r="DS95" s="12"/>
      <c r="DT95" s="12">
        <f t="shared" si="87"/>
        <v>0</v>
      </c>
      <c r="DU95" s="12"/>
      <c r="DV95" s="12"/>
      <c r="DW95" s="12"/>
      <c r="DX95" s="12"/>
      <c r="DY95" s="12"/>
      <c r="DZ95" s="12"/>
      <c r="EA95" s="12">
        <f t="shared" si="86"/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f t="shared" si="45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6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7"/>
        <v>0</v>
      </c>
      <c r="Y96" s="12">
        <f t="shared" si="48"/>
        <v>0</v>
      </c>
      <c r="Z96" s="12"/>
      <c r="AA96" s="12"/>
      <c r="AB96" s="12">
        <f t="shared" si="49"/>
        <v>0</v>
      </c>
      <c r="AC96" s="12"/>
      <c r="AD96" s="12"/>
      <c r="AE96" s="12">
        <f t="shared" si="50"/>
        <v>0</v>
      </c>
      <c r="AF96" s="12"/>
      <c r="AG96" s="12"/>
      <c r="AH96" s="12"/>
      <c r="AI96" s="12"/>
      <c r="AJ96" s="12">
        <f t="shared" si="51"/>
        <v>0</v>
      </c>
      <c r="AK96" s="12"/>
      <c r="AL96" s="12"/>
      <c r="AM96" s="12">
        <f t="shared" si="52"/>
        <v>0</v>
      </c>
      <c r="AN96" s="12"/>
      <c r="AO96" s="12"/>
      <c r="AP96" s="12">
        <f t="shared" si="53"/>
        <v>0</v>
      </c>
      <c r="AQ96" s="12"/>
      <c r="AR96" s="12"/>
      <c r="AS96" s="12">
        <f t="shared" si="54"/>
        <v>0</v>
      </c>
      <c r="AT96" s="12"/>
      <c r="AU96" s="12"/>
      <c r="AV96" s="12"/>
      <c r="AW96" s="12"/>
      <c r="AX96" s="12"/>
      <c r="AY96" s="12">
        <f t="shared" si="55"/>
        <v>0</v>
      </c>
      <c r="AZ96" s="12"/>
      <c r="BA96" s="12"/>
      <c r="BB96" s="12">
        <f t="shared" si="56"/>
        <v>0</v>
      </c>
      <c r="BC96" s="12"/>
      <c r="BD96" s="12"/>
      <c r="BE96" s="12">
        <f t="shared" si="57"/>
        <v>0</v>
      </c>
      <c r="BF96" s="12"/>
      <c r="BG96" s="12"/>
      <c r="BH96" s="12">
        <f t="shared" si="58"/>
        <v>0</v>
      </c>
      <c r="BI96" s="12"/>
      <c r="BJ96" s="12"/>
      <c r="BK96" s="12">
        <f t="shared" si="59"/>
        <v>0</v>
      </c>
      <c r="BL96" s="12"/>
      <c r="BM96" s="12"/>
      <c r="BN96" s="12">
        <f t="shared" si="60"/>
        <v>0</v>
      </c>
      <c r="BO96" s="12"/>
      <c r="BP96" s="12"/>
      <c r="BQ96" s="12">
        <f t="shared" si="61"/>
        <v>0</v>
      </c>
      <c r="BR96" s="12">
        <f t="shared" si="62"/>
        <v>0</v>
      </c>
      <c r="BS96" s="12"/>
      <c r="BT96" s="12"/>
      <c r="BU96" s="12"/>
      <c r="BV96" s="12"/>
      <c r="BW96" s="12">
        <f t="shared" si="63"/>
        <v>0</v>
      </c>
      <c r="BX96" s="12"/>
      <c r="BY96" s="12"/>
      <c r="BZ96" s="12">
        <f t="shared" si="64"/>
        <v>0</v>
      </c>
      <c r="CA96" s="12"/>
      <c r="CB96" s="12"/>
      <c r="CC96" s="12">
        <f t="shared" si="65"/>
        <v>0</v>
      </c>
      <c r="CD96" s="12"/>
      <c r="CE96" s="12"/>
      <c r="CF96" s="12">
        <f t="shared" si="66"/>
        <v>0</v>
      </c>
      <c r="CG96" s="12"/>
      <c r="CH96" s="12"/>
      <c r="CI96" s="12">
        <f t="shared" si="67"/>
        <v>0</v>
      </c>
      <c r="CJ96" s="12"/>
      <c r="CK96" s="12"/>
      <c r="CL96" s="12">
        <f t="shared" si="68"/>
        <v>0</v>
      </c>
      <c r="CM96" s="12"/>
      <c r="CN96" s="12"/>
      <c r="CO96" s="12">
        <f t="shared" si="69"/>
        <v>2000</v>
      </c>
      <c r="CP96" s="12">
        <v>1333</v>
      </c>
      <c r="CQ96" s="12">
        <v>667</v>
      </c>
      <c r="CR96" s="12">
        <f t="shared" si="70"/>
        <v>0</v>
      </c>
      <c r="CS96" s="12"/>
      <c r="CT96" s="12"/>
      <c r="CU96" s="12">
        <f t="shared" si="71"/>
        <v>0</v>
      </c>
      <c r="CV96" s="12">
        <f t="shared" si="72"/>
        <v>0</v>
      </c>
      <c r="CW96" s="12"/>
      <c r="CX96" s="12"/>
      <c r="CY96" s="12">
        <f t="shared" si="73"/>
        <v>0</v>
      </c>
      <c r="CZ96" s="12"/>
      <c r="DA96" s="12"/>
      <c r="DB96" s="12">
        <f t="shared" si="74"/>
        <v>0</v>
      </c>
      <c r="DC96" s="12">
        <f t="shared" si="75"/>
        <v>0</v>
      </c>
      <c r="DD96" s="12">
        <f t="shared" si="75"/>
        <v>0</v>
      </c>
      <c r="DE96" s="12">
        <f t="shared" si="76"/>
        <v>0</v>
      </c>
      <c r="DF96" s="12"/>
      <c r="DG96" s="12"/>
      <c r="DH96" s="12">
        <f t="shared" si="77"/>
        <v>0</v>
      </c>
      <c r="DI96" s="12"/>
      <c r="DJ96" s="12"/>
      <c r="DK96" s="12">
        <f t="shared" si="78"/>
        <v>0</v>
      </c>
      <c r="DL96" s="12"/>
      <c r="DM96" s="18"/>
      <c r="DN96" s="20">
        <f t="shared" si="79"/>
        <v>2000</v>
      </c>
      <c r="DO96" s="12">
        <f t="shared" si="80"/>
        <v>1333</v>
      </c>
      <c r="DP96" s="21">
        <f t="shared" si="81"/>
        <v>667</v>
      </c>
      <c r="DQ96" s="19"/>
      <c r="DR96" s="12"/>
      <c r="DS96" s="12"/>
      <c r="DT96" s="12">
        <f t="shared" si="87"/>
        <v>0</v>
      </c>
      <c r="DU96" s="12"/>
      <c r="DV96" s="12"/>
      <c r="DW96" s="12"/>
      <c r="DX96" s="12"/>
      <c r="DY96" s="12"/>
      <c r="DZ96" s="12"/>
      <c r="EA96" s="12">
        <f t="shared" si="86"/>
        <v>2000</v>
      </c>
      <c r="EB96" s="12">
        <v>1333</v>
      </c>
      <c r="EC96" s="12">
        <v>667</v>
      </c>
    </row>
    <row r="97" spans="1:133" s="29" customFormat="1" ht="31.5" x14ac:dyDescent="0.25">
      <c r="A97" s="24" t="s">
        <v>163</v>
      </c>
      <c r="B97" s="25">
        <f t="shared" si="45"/>
        <v>2472465</v>
      </c>
      <c r="C97" s="25">
        <f>SUM(C6:C96)</f>
        <v>235624</v>
      </c>
      <c r="D97" s="25">
        <f t="shared" ref="D97:N97" si="88">SUM(D6:D96)</f>
        <v>1919375</v>
      </c>
      <c r="E97" s="25">
        <f t="shared" si="88"/>
        <v>12449</v>
      </c>
      <c r="F97" s="25">
        <f t="shared" si="88"/>
        <v>5083</v>
      </c>
      <c r="G97" s="25">
        <f t="shared" si="88"/>
        <v>0</v>
      </c>
      <c r="H97" s="25">
        <f t="shared" si="88"/>
        <v>38267</v>
      </c>
      <c r="I97" s="25">
        <f t="shared" si="88"/>
        <v>64315</v>
      </c>
      <c r="J97" s="25">
        <f t="shared" si="88"/>
        <v>14342</v>
      </c>
      <c r="K97" s="25">
        <f t="shared" si="88"/>
        <v>7028</v>
      </c>
      <c r="L97" s="25">
        <f t="shared" si="88"/>
        <v>159194</v>
      </c>
      <c r="M97" s="25">
        <f t="shared" si="88"/>
        <v>16788</v>
      </c>
      <c r="N97" s="25">
        <f t="shared" si="88"/>
        <v>0</v>
      </c>
      <c r="O97" s="25">
        <f t="shared" si="46"/>
        <v>1438971</v>
      </c>
      <c r="P97" s="25">
        <f t="shared" ref="P97:W97" si="89">SUM(P6:P96)</f>
        <v>290407</v>
      </c>
      <c r="Q97" s="25">
        <f t="shared" si="89"/>
        <v>1081807</v>
      </c>
      <c r="R97" s="25">
        <f t="shared" si="89"/>
        <v>5791</v>
      </c>
      <c r="S97" s="25">
        <f t="shared" si="89"/>
        <v>26898</v>
      </c>
      <c r="T97" s="25">
        <f t="shared" si="89"/>
        <v>18091</v>
      </c>
      <c r="U97" s="25">
        <f t="shared" si="89"/>
        <v>0</v>
      </c>
      <c r="V97" s="25">
        <f t="shared" si="89"/>
        <v>569</v>
      </c>
      <c r="W97" s="25">
        <f t="shared" si="89"/>
        <v>15408</v>
      </c>
      <c r="X97" s="25">
        <f t="shared" si="47"/>
        <v>224426</v>
      </c>
      <c r="Y97" s="25">
        <f t="shared" si="48"/>
        <v>180357</v>
      </c>
      <c r="Z97" s="25">
        <f t="shared" ref="Z97:AA97" si="90">SUM(Z6:Z96)</f>
        <v>145838</v>
      </c>
      <c r="AA97" s="25">
        <f t="shared" si="90"/>
        <v>34519</v>
      </c>
      <c r="AB97" s="25">
        <f t="shared" si="49"/>
        <v>44069</v>
      </c>
      <c r="AC97" s="25">
        <f t="shared" ref="AC97:AD97" si="91">SUM(AC6:AC96)</f>
        <v>42862</v>
      </c>
      <c r="AD97" s="25">
        <f t="shared" si="91"/>
        <v>1207</v>
      </c>
      <c r="AE97" s="25">
        <f t="shared" si="50"/>
        <v>300278</v>
      </c>
      <c r="AF97" s="25">
        <f t="shared" ref="AF97:AI97" si="92">SUM(AF6:AF96)</f>
        <v>258997</v>
      </c>
      <c r="AG97" s="25">
        <f t="shared" si="92"/>
        <v>41281</v>
      </c>
      <c r="AH97" s="25">
        <f t="shared" si="92"/>
        <v>0</v>
      </c>
      <c r="AI97" s="25">
        <f t="shared" si="92"/>
        <v>2400</v>
      </c>
      <c r="AJ97" s="25">
        <f t="shared" si="51"/>
        <v>12485</v>
      </c>
      <c r="AK97" s="25">
        <f t="shared" ref="AK97:AL97" si="93">SUM(AK6:AK96)</f>
        <v>447</v>
      </c>
      <c r="AL97" s="25">
        <f t="shared" si="93"/>
        <v>12038</v>
      </c>
      <c r="AM97" s="25">
        <f t="shared" si="52"/>
        <v>313913</v>
      </c>
      <c r="AN97" s="25">
        <f t="shared" ref="AN97:AO97" si="94">SUM(AN6:AN96)</f>
        <v>208840</v>
      </c>
      <c r="AO97" s="25">
        <f t="shared" si="94"/>
        <v>105073</v>
      </c>
      <c r="AP97" s="25">
        <f t="shared" si="53"/>
        <v>81073</v>
      </c>
      <c r="AQ97" s="25">
        <f t="shared" ref="AQ97:AR97" si="95">SUM(AQ6:AQ96)</f>
        <v>63964</v>
      </c>
      <c r="AR97" s="25">
        <f t="shared" si="95"/>
        <v>17109</v>
      </c>
      <c r="AS97" s="25">
        <f t="shared" si="54"/>
        <v>593440</v>
      </c>
      <c r="AT97" s="25">
        <f t="shared" ref="AT97:AX97" si="96">SUM(AT6:AT96)</f>
        <v>190164</v>
      </c>
      <c r="AU97" s="25">
        <f t="shared" si="96"/>
        <v>61394</v>
      </c>
      <c r="AV97" s="25">
        <f t="shared" si="96"/>
        <v>864</v>
      </c>
      <c r="AW97" s="25">
        <f t="shared" si="96"/>
        <v>9467</v>
      </c>
      <c r="AX97" s="25">
        <f t="shared" si="96"/>
        <v>2910</v>
      </c>
      <c r="AY97" s="25">
        <f t="shared" si="55"/>
        <v>11945</v>
      </c>
      <c r="AZ97" s="25">
        <f t="shared" ref="AZ97:BA97" si="97">SUM(AZ6:AZ96)</f>
        <v>11945</v>
      </c>
      <c r="BA97" s="25">
        <f t="shared" si="97"/>
        <v>0</v>
      </c>
      <c r="BB97" s="25">
        <f t="shared" si="56"/>
        <v>14068</v>
      </c>
      <c r="BC97" s="25">
        <f t="shared" ref="BC97:BD97" si="98">SUM(BC6:BC96)</f>
        <v>14068</v>
      </c>
      <c r="BD97" s="25">
        <f t="shared" si="98"/>
        <v>0</v>
      </c>
      <c r="BE97" s="25">
        <f t="shared" si="57"/>
        <v>121696</v>
      </c>
      <c r="BF97" s="25">
        <f t="shared" ref="BF97:BG97" si="99">SUM(BF6:BF96)</f>
        <v>60865</v>
      </c>
      <c r="BG97" s="25">
        <f t="shared" si="99"/>
        <v>60831</v>
      </c>
      <c r="BH97" s="25">
        <f t="shared" si="58"/>
        <v>12206</v>
      </c>
      <c r="BI97" s="25">
        <f t="shared" ref="BI97:BJ97" si="100">SUM(BI6:BI96)</f>
        <v>12206</v>
      </c>
      <c r="BJ97" s="25">
        <f t="shared" si="100"/>
        <v>0</v>
      </c>
      <c r="BK97" s="25">
        <f t="shared" si="59"/>
        <v>168726</v>
      </c>
      <c r="BL97" s="25">
        <f t="shared" ref="BL97:BM97" si="101">SUM(BL6:BL96)</f>
        <v>167476</v>
      </c>
      <c r="BM97" s="25">
        <f t="shared" si="101"/>
        <v>1250</v>
      </c>
      <c r="BN97" s="25">
        <f t="shared" si="60"/>
        <v>133641</v>
      </c>
      <c r="BO97" s="25">
        <f t="shared" ref="BO97:BP97" si="102">SUM(BO6:BO96)</f>
        <v>107063</v>
      </c>
      <c r="BP97" s="25">
        <f t="shared" si="102"/>
        <v>26578</v>
      </c>
      <c r="BQ97" s="25">
        <f t="shared" si="61"/>
        <v>469609</v>
      </c>
      <c r="BR97" s="25">
        <f t="shared" si="62"/>
        <v>79043</v>
      </c>
      <c r="BS97" s="25">
        <f t="shared" ref="BS97:BV97" si="103">SUM(BS6:BS96)</f>
        <v>57152</v>
      </c>
      <c r="BT97" s="25">
        <f t="shared" si="103"/>
        <v>21891</v>
      </c>
      <c r="BU97" s="25">
        <f t="shared" si="103"/>
        <v>36639</v>
      </c>
      <c r="BV97" s="25">
        <f t="shared" si="103"/>
        <v>101174</v>
      </c>
      <c r="BW97" s="25">
        <f t="shared" si="63"/>
        <v>75093</v>
      </c>
      <c r="BX97" s="25">
        <f t="shared" ref="BX97:BY97" si="104">SUM(BX6:BX96)</f>
        <v>64698</v>
      </c>
      <c r="BY97" s="25">
        <f t="shared" si="104"/>
        <v>10395</v>
      </c>
      <c r="BZ97" s="25">
        <f t="shared" si="64"/>
        <v>14176</v>
      </c>
      <c r="CA97" s="25">
        <f t="shared" ref="CA97:CB97" si="105">SUM(CA6:CA96)</f>
        <v>250</v>
      </c>
      <c r="CB97" s="25">
        <f t="shared" si="105"/>
        <v>13926</v>
      </c>
      <c r="CC97" s="25">
        <f t="shared" si="65"/>
        <v>163484</v>
      </c>
      <c r="CD97" s="25">
        <f t="shared" ref="CD97:CE97" si="106">SUM(CD6:CD96)</f>
        <v>108737</v>
      </c>
      <c r="CE97" s="25">
        <f t="shared" si="106"/>
        <v>54747</v>
      </c>
      <c r="CF97" s="25">
        <f t="shared" si="66"/>
        <v>633689</v>
      </c>
      <c r="CG97" s="25">
        <f t="shared" ref="CG97:CH97" si="107">SUM(CG6:CG96)</f>
        <v>586029</v>
      </c>
      <c r="CH97" s="25">
        <f t="shared" si="107"/>
        <v>47660</v>
      </c>
      <c r="CI97" s="25">
        <f t="shared" si="67"/>
        <v>220987</v>
      </c>
      <c r="CJ97" s="25">
        <f t="shared" ref="CJ97:CK97" si="108">SUM(CJ6:CJ96)</f>
        <v>135825</v>
      </c>
      <c r="CK97" s="25">
        <f t="shared" si="108"/>
        <v>85162</v>
      </c>
      <c r="CL97" s="25">
        <f t="shared" si="68"/>
        <v>7400</v>
      </c>
      <c r="CM97" s="25">
        <f t="shared" ref="CM97:CN97" si="109">SUM(CM6:CM96)</f>
        <v>5641</v>
      </c>
      <c r="CN97" s="25">
        <f t="shared" si="109"/>
        <v>1759</v>
      </c>
      <c r="CO97" s="25">
        <f t="shared" si="69"/>
        <v>306729</v>
      </c>
      <c r="CP97" s="25">
        <f t="shared" ref="CP97:CQ97" si="110">SUM(CP6:CP96)</f>
        <v>203994</v>
      </c>
      <c r="CQ97" s="25">
        <f t="shared" si="110"/>
        <v>102735</v>
      </c>
      <c r="CR97" s="25">
        <f t="shared" si="70"/>
        <v>97517</v>
      </c>
      <c r="CS97" s="25">
        <f t="shared" ref="CS97:CT97" si="111">SUM(CS6:CS96)</f>
        <v>60999</v>
      </c>
      <c r="CT97" s="25">
        <f t="shared" si="111"/>
        <v>36518</v>
      </c>
      <c r="CU97" s="25">
        <f t="shared" si="71"/>
        <v>36539</v>
      </c>
      <c r="CV97" s="25">
        <f t="shared" si="72"/>
        <v>36039</v>
      </c>
      <c r="CW97" s="25">
        <f t="shared" ref="CW97:CX97" si="112">SUM(CW6:CW96)</f>
        <v>1539</v>
      </c>
      <c r="CX97" s="25">
        <f t="shared" si="112"/>
        <v>34500</v>
      </c>
      <c r="CY97" s="25">
        <f t="shared" si="73"/>
        <v>500</v>
      </c>
      <c r="CZ97" s="25">
        <f t="shared" ref="CZ97:DA97" si="113">SUM(CZ6:CZ96)</f>
        <v>500</v>
      </c>
      <c r="DA97" s="25">
        <f t="shared" si="113"/>
        <v>0</v>
      </c>
      <c r="DB97" s="25">
        <f t="shared" si="74"/>
        <v>324661</v>
      </c>
      <c r="DC97" s="25">
        <f t="shared" ref="DC97:DD97" si="114">DF97+DI97+DL97</f>
        <v>258978</v>
      </c>
      <c r="DD97" s="25">
        <f t="shared" si="114"/>
        <v>65683</v>
      </c>
      <c r="DE97" s="25">
        <f t="shared" si="76"/>
        <v>31514</v>
      </c>
      <c r="DF97" s="25">
        <f t="shared" ref="DF97:DG97" si="115">SUM(DF6:DF96)</f>
        <v>30208</v>
      </c>
      <c r="DG97" s="25">
        <f t="shared" si="115"/>
        <v>1306</v>
      </c>
      <c r="DH97" s="25">
        <f t="shared" si="77"/>
        <v>109654</v>
      </c>
      <c r="DI97" s="25">
        <f t="shared" ref="DI97:DJ97" si="116">SUM(DI6:DI96)</f>
        <v>97652</v>
      </c>
      <c r="DJ97" s="25">
        <f t="shared" si="116"/>
        <v>12002</v>
      </c>
      <c r="DK97" s="25">
        <f t="shared" si="78"/>
        <v>183493</v>
      </c>
      <c r="DL97" s="25">
        <f t="shared" ref="DL97:DP97" si="117">SUM(DL6:DL96)</f>
        <v>131118</v>
      </c>
      <c r="DM97" s="26">
        <f t="shared" si="117"/>
        <v>52375</v>
      </c>
      <c r="DN97" s="27">
        <f>DO97+DP97</f>
        <v>7667823</v>
      </c>
      <c r="DO97" s="26">
        <f t="shared" si="117"/>
        <v>5355957</v>
      </c>
      <c r="DP97" s="26">
        <f t="shared" si="117"/>
        <v>2311866</v>
      </c>
      <c r="DQ97" s="28">
        <f t="shared" ref="DQ97:EC97" si="118">SUM(DQ6:DQ96)</f>
        <v>581012</v>
      </c>
      <c r="DR97" s="25">
        <f t="shared" si="118"/>
        <v>174749</v>
      </c>
      <c r="DS97" s="25">
        <f t="shared" si="118"/>
        <v>406263</v>
      </c>
      <c r="DT97" s="25">
        <f t="shared" si="118"/>
        <v>982500</v>
      </c>
      <c r="DU97" s="25">
        <f t="shared" si="118"/>
        <v>956741</v>
      </c>
      <c r="DV97" s="25">
        <f>SUM(DV6:DV96)</f>
        <v>19830</v>
      </c>
      <c r="DW97" s="25">
        <f t="shared" si="118"/>
        <v>5929</v>
      </c>
      <c r="DX97" s="25">
        <f t="shared" si="118"/>
        <v>325400</v>
      </c>
      <c r="DY97" s="25">
        <f t="shared" si="118"/>
        <v>158831</v>
      </c>
      <c r="DZ97" s="25">
        <f t="shared" si="118"/>
        <v>166569</v>
      </c>
      <c r="EA97" s="25">
        <f t="shared" si="118"/>
        <v>5778911</v>
      </c>
      <c r="EB97" s="25">
        <f t="shared" si="118"/>
        <v>3879237</v>
      </c>
      <c r="EC97" s="25">
        <f t="shared" si="118"/>
        <v>1899674</v>
      </c>
    </row>
  </sheetData>
  <autoFilter ref="A5:EF97"/>
  <mergeCells count="98">
    <mergeCell ref="DI4:DJ4"/>
    <mergeCell ref="DK4:DK5"/>
    <mergeCell ref="DL4:DM4"/>
    <mergeCell ref="EB4:EC4"/>
    <mergeCell ref="DR4:DS4"/>
    <mergeCell ref="DT4:DT5"/>
    <mergeCell ref="DU4:DW4"/>
    <mergeCell ref="DX4:DX5"/>
    <mergeCell ref="DY4:DZ4"/>
    <mergeCell ref="EA4:EA5"/>
    <mergeCell ref="CL4:CL5"/>
    <mergeCell ref="CM4:CN4"/>
    <mergeCell ref="CO4:CO5"/>
    <mergeCell ref="DQ4:DQ5"/>
    <mergeCell ref="CR4:CR5"/>
    <mergeCell ref="CS4:CT4"/>
    <mergeCell ref="CU4:CU5"/>
    <mergeCell ref="CV4:CV5"/>
    <mergeCell ref="CW4:CX4"/>
    <mergeCell ref="CY4:CY5"/>
    <mergeCell ref="CZ4:DA4"/>
    <mergeCell ref="DB4:DB5"/>
    <mergeCell ref="DC4:DD4"/>
    <mergeCell ref="DE4:DE5"/>
    <mergeCell ref="DF4:DG4"/>
    <mergeCell ref="DH4:DH5"/>
    <mergeCell ref="BS4:BT4"/>
    <mergeCell ref="BB4:BB5"/>
    <mergeCell ref="BC4:BD4"/>
    <mergeCell ref="BE4:BE5"/>
    <mergeCell ref="BF4:BG4"/>
    <mergeCell ref="BH4:BH5"/>
    <mergeCell ref="BI4:BJ4"/>
    <mergeCell ref="BQ3:BQ5"/>
    <mergeCell ref="BR3:CE3"/>
    <mergeCell ref="BN3:BP3"/>
    <mergeCell ref="BK4:BK5"/>
    <mergeCell ref="BL4:BM4"/>
    <mergeCell ref="BN4:BN5"/>
    <mergeCell ref="BO4:BP4"/>
    <mergeCell ref="BR4:BR5"/>
    <mergeCell ref="BZ4:BZ5"/>
    <mergeCell ref="AZ4:BA4"/>
    <mergeCell ref="AE4:AE5"/>
    <mergeCell ref="AF4:AI4"/>
    <mergeCell ref="AJ4:AJ5"/>
    <mergeCell ref="AK4:AL4"/>
    <mergeCell ref="AM4:AM5"/>
    <mergeCell ref="AN4:AO4"/>
    <mergeCell ref="AP4:AP5"/>
    <mergeCell ref="AQ4:AR4"/>
    <mergeCell ref="AS4:AS5"/>
    <mergeCell ref="AT4:AX4"/>
    <mergeCell ref="AY4:AY5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CF3:CH3"/>
    <mergeCell ref="CI3:CN3"/>
    <mergeCell ref="CO3:CQ3"/>
    <mergeCell ref="CR3:CT3"/>
    <mergeCell ref="BU4:BU5"/>
    <mergeCell ref="BV4:BV5"/>
    <mergeCell ref="BW4:BW5"/>
    <mergeCell ref="BX4:BY4"/>
    <mergeCell ref="CP4:CQ4"/>
    <mergeCell ref="CA4:CB4"/>
    <mergeCell ref="CC4:CC5"/>
    <mergeCell ref="CD4:CE4"/>
    <mergeCell ref="CF4:CF5"/>
    <mergeCell ref="CG4:CH4"/>
    <mergeCell ref="CI4:CI5"/>
    <mergeCell ref="CJ4:CK4"/>
    <mergeCell ref="AE3:AI3"/>
    <mergeCell ref="AJ3:AL3"/>
    <mergeCell ref="AM3:AO3"/>
    <mergeCell ref="AP3:AR3"/>
    <mergeCell ref="AS3:BM3"/>
    <mergeCell ref="X3:AD3"/>
    <mergeCell ref="AC4:AD4"/>
    <mergeCell ref="B1:S1"/>
    <mergeCell ref="B2:S2"/>
    <mergeCell ref="A3:A5"/>
    <mergeCell ref="B3:N3"/>
    <mergeCell ref="O3:W3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97"/>
  <sheetViews>
    <sheetView showZeros="0" zoomScale="75" zoomScaleNormal="75" workbookViewId="0">
      <pane xSplit="1" ySplit="5" topLeftCell="DF93" activePane="bottomRight" state="frozenSplit"/>
      <selection pane="topRight" activeCell="E1" sqref="E1"/>
      <selection pane="bottomLeft" activeCell="DE5" sqref="DE5"/>
      <selection pane="bottomRight" activeCell="J102" sqref="J102"/>
    </sheetView>
  </sheetViews>
  <sheetFormatPr defaultRowHeight="15" x14ac:dyDescent="0.25"/>
  <cols>
    <col min="1" max="1" width="65.7109375" style="15" customWidth="1"/>
    <col min="2" max="2" width="11.42578125" customWidth="1"/>
    <col min="3" max="3" width="9.140625" customWidth="1"/>
    <col min="4" max="4" width="12.140625" customWidth="1"/>
    <col min="5" max="14" width="9.140625" customWidth="1"/>
    <col min="15" max="15" width="10.85546875" customWidth="1"/>
    <col min="16" max="16" width="9.140625" customWidth="1"/>
    <col min="17" max="17" width="10.85546875" customWidth="1"/>
    <col min="18" max="89" width="9.140625" customWidth="1"/>
    <col min="90" max="90" width="10.7109375" customWidth="1"/>
    <col min="91" max="92" width="9.28515625" customWidth="1"/>
    <col min="93" max="110" width="9.140625" customWidth="1"/>
    <col min="111" max="111" width="12.42578125" customWidth="1"/>
    <col min="112" max="112" width="14.85546875" customWidth="1"/>
    <col min="113" max="113" width="12.42578125" customWidth="1"/>
    <col min="114" max="114" width="10.85546875" customWidth="1"/>
    <col min="115" max="115" width="12.140625" customWidth="1"/>
    <col min="116" max="116" width="11.85546875" customWidth="1"/>
    <col min="117" max="117" width="11" customWidth="1"/>
    <col min="118" max="118" width="17.7109375" style="16" customWidth="1"/>
    <col min="119" max="119" width="10.28515625" customWidth="1"/>
    <col min="120" max="120" width="11" customWidth="1"/>
    <col min="121" max="121" width="10.42578125" customWidth="1"/>
    <col min="122" max="122" width="9" customWidth="1"/>
    <col min="123" max="123" width="9.140625" customWidth="1"/>
    <col min="124" max="124" width="10.28515625" customWidth="1"/>
    <col min="125" max="125" width="9.140625" customWidth="1"/>
    <col min="126" max="126" width="13.42578125" customWidth="1"/>
    <col min="127" max="127" width="10" customWidth="1"/>
    <col min="128" max="128" width="10.7109375" customWidth="1"/>
    <col min="129" max="129" width="10.28515625" customWidth="1"/>
    <col min="130" max="130" width="11.42578125" customWidth="1"/>
    <col min="131" max="131" width="11.7109375" customWidth="1"/>
    <col min="132" max="132" width="10.42578125" customWidth="1"/>
    <col min="133" max="133" width="10.28515625" customWidth="1"/>
  </cols>
  <sheetData>
    <row r="1" spans="1:144" s="3" customFormat="1" ht="40.5" customHeight="1" x14ac:dyDescent="0.25">
      <c r="A1" s="1"/>
      <c r="B1" s="38" t="s">
        <v>172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2"/>
      <c r="U1" s="2"/>
      <c r="Y1" s="2"/>
      <c r="DN1" s="4"/>
    </row>
    <row r="2" spans="1:144" s="6" customFormat="1" ht="18.75" customHeight="1" x14ac:dyDescent="0.25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DN2" s="7"/>
    </row>
    <row r="3" spans="1:144" s="31" customFormat="1" ht="72" customHeight="1" x14ac:dyDescent="0.25">
      <c r="A3" s="40" t="s">
        <v>0</v>
      </c>
      <c r="B3" s="35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2</v>
      </c>
      <c r="P3" s="36"/>
      <c r="Q3" s="36"/>
      <c r="R3" s="36"/>
      <c r="S3" s="36"/>
      <c r="T3" s="36"/>
      <c r="U3" s="36"/>
      <c r="V3" s="36"/>
      <c r="W3" s="37"/>
      <c r="X3" s="35" t="s">
        <v>3</v>
      </c>
      <c r="Y3" s="36"/>
      <c r="Z3" s="36"/>
      <c r="AA3" s="36"/>
      <c r="AB3" s="36"/>
      <c r="AC3" s="36"/>
      <c r="AD3" s="37"/>
      <c r="AE3" s="43" t="s">
        <v>4</v>
      </c>
      <c r="AF3" s="44"/>
      <c r="AG3" s="44"/>
      <c r="AH3" s="44"/>
      <c r="AI3" s="45"/>
      <c r="AJ3" s="35" t="s">
        <v>5</v>
      </c>
      <c r="AK3" s="36"/>
      <c r="AL3" s="37"/>
      <c r="AM3" s="35" t="s">
        <v>6</v>
      </c>
      <c r="AN3" s="36"/>
      <c r="AO3" s="37"/>
      <c r="AP3" s="35" t="s">
        <v>7</v>
      </c>
      <c r="AQ3" s="36"/>
      <c r="AR3" s="37"/>
      <c r="AS3" s="35" t="s">
        <v>8</v>
      </c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7"/>
      <c r="BN3" s="35" t="s">
        <v>9</v>
      </c>
      <c r="BO3" s="36"/>
      <c r="BP3" s="37"/>
      <c r="BQ3" s="40" t="s">
        <v>10</v>
      </c>
      <c r="BR3" s="35" t="s">
        <v>11</v>
      </c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7"/>
      <c r="CF3" s="35" t="s">
        <v>12</v>
      </c>
      <c r="CG3" s="36"/>
      <c r="CH3" s="37"/>
      <c r="CI3" s="35" t="s">
        <v>13</v>
      </c>
      <c r="CJ3" s="36"/>
      <c r="CK3" s="36"/>
      <c r="CL3" s="36"/>
      <c r="CM3" s="36"/>
      <c r="CN3" s="37"/>
      <c r="CO3" s="35" t="s">
        <v>14</v>
      </c>
      <c r="CP3" s="36"/>
      <c r="CQ3" s="37"/>
      <c r="CR3" s="35" t="s">
        <v>15</v>
      </c>
      <c r="CS3" s="36"/>
      <c r="CT3" s="37"/>
      <c r="CU3" s="35" t="s">
        <v>173</v>
      </c>
      <c r="CV3" s="36"/>
      <c r="CW3" s="36"/>
      <c r="CX3" s="36"/>
      <c r="CY3" s="36"/>
      <c r="CZ3" s="36"/>
      <c r="DA3" s="37"/>
      <c r="DB3" s="35" t="s">
        <v>16</v>
      </c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50" t="s">
        <v>10</v>
      </c>
      <c r="DO3" s="51" t="s">
        <v>17</v>
      </c>
      <c r="DP3" s="52" t="s">
        <v>18</v>
      </c>
      <c r="DQ3" s="53" t="s">
        <v>174</v>
      </c>
      <c r="DR3" s="47"/>
      <c r="DS3" s="47"/>
      <c r="DT3" s="47" t="s">
        <v>175</v>
      </c>
      <c r="DU3" s="47"/>
      <c r="DV3" s="47"/>
      <c r="DW3" s="47"/>
      <c r="DX3" s="47"/>
      <c r="DY3" s="47"/>
      <c r="DZ3" s="47"/>
      <c r="EA3" s="47" t="s">
        <v>168</v>
      </c>
      <c r="EB3" s="47"/>
      <c r="EC3" s="47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</row>
    <row r="4" spans="1:144" s="8" customFormat="1" ht="30" customHeight="1" x14ac:dyDescent="0.25">
      <c r="A4" s="41"/>
      <c r="B4" s="40" t="s">
        <v>10</v>
      </c>
      <c r="C4" s="35" t="s">
        <v>19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48" t="s">
        <v>10</v>
      </c>
      <c r="P4" s="35" t="s">
        <v>19</v>
      </c>
      <c r="Q4" s="36"/>
      <c r="R4" s="36"/>
      <c r="S4" s="36"/>
      <c r="T4" s="36"/>
      <c r="U4" s="36"/>
      <c r="V4" s="36"/>
      <c r="W4" s="37"/>
      <c r="X4" s="40" t="s">
        <v>20</v>
      </c>
      <c r="Y4" s="40" t="s">
        <v>21</v>
      </c>
      <c r="Z4" s="35" t="s">
        <v>22</v>
      </c>
      <c r="AA4" s="37"/>
      <c r="AB4" s="40" t="s">
        <v>23</v>
      </c>
      <c r="AC4" s="35" t="s">
        <v>22</v>
      </c>
      <c r="AD4" s="37"/>
      <c r="AE4" s="56" t="s">
        <v>10</v>
      </c>
      <c r="AF4" s="43" t="s">
        <v>19</v>
      </c>
      <c r="AG4" s="44"/>
      <c r="AH4" s="44"/>
      <c r="AI4" s="45"/>
      <c r="AJ4" s="40" t="s">
        <v>24</v>
      </c>
      <c r="AK4" s="35" t="s">
        <v>22</v>
      </c>
      <c r="AL4" s="37"/>
      <c r="AM4" s="40" t="s">
        <v>25</v>
      </c>
      <c r="AN4" s="35" t="s">
        <v>22</v>
      </c>
      <c r="AO4" s="37"/>
      <c r="AP4" s="40" t="s">
        <v>26</v>
      </c>
      <c r="AQ4" s="35" t="s">
        <v>22</v>
      </c>
      <c r="AR4" s="37"/>
      <c r="AS4" s="40" t="s">
        <v>10</v>
      </c>
      <c r="AT4" s="35" t="s">
        <v>19</v>
      </c>
      <c r="AU4" s="36"/>
      <c r="AV4" s="36"/>
      <c r="AW4" s="36"/>
      <c r="AX4" s="37"/>
      <c r="AY4" s="48" t="s">
        <v>27</v>
      </c>
      <c r="AZ4" s="54" t="s">
        <v>22</v>
      </c>
      <c r="BA4" s="55"/>
      <c r="BB4" s="40" t="s">
        <v>28</v>
      </c>
      <c r="BC4" s="35" t="s">
        <v>22</v>
      </c>
      <c r="BD4" s="37"/>
      <c r="BE4" s="40" t="s">
        <v>29</v>
      </c>
      <c r="BF4" s="35" t="s">
        <v>22</v>
      </c>
      <c r="BG4" s="37"/>
      <c r="BH4" s="40" t="s">
        <v>30</v>
      </c>
      <c r="BI4" s="35" t="s">
        <v>22</v>
      </c>
      <c r="BJ4" s="37"/>
      <c r="BK4" s="40" t="s">
        <v>31</v>
      </c>
      <c r="BL4" s="35" t="s">
        <v>22</v>
      </c>
      <c r="BM4" s="37"/>
      <c r="BN4" s="40" t="s">
        <v>10</v>
      </c>
      <c r="BO4" s="35" t="s">
        <v>19</v>
      </c>
      <c r="BP4" s="37"/>
      <c r="BQ4" s="41"/>
      <c r="BR4" s="40" t="s">
        <v>32</v>
      </c>
      <c r="BS4" s="35" t="s">
        <v>22</v>
      </c>
      <c r="BT4" s="37"/>
      <c r="BU4" s="40" t="s">
        <v>33</v>
      </c>
      <c r="BV4" s="40" t="s">
        <v>34</v>
      </c>
      <c r="BW4" s="40" t="s">
        <v>35</v>
      </c>
      <c r="BX4" s="35" t="s">
        <v>22</v>
      </c>
      <c r="BY4" s="37"/>
      <c r="BZ4" s="40" t="s">
        <v>36</v>
      </c>
      <c r="CA4" s="35" t="s">
        <v>22</v>
      </c>
      <c r="CB4" s="37"/>
      <c r="CC4" s="40" t="s">
        <v>37</v>
      </c>
      <c r="CD4" s="35" t="s">
        <v>22</v>
      </c>
      <c r="CE4" s="37"/>
      <c r="CF4" s="40" t="s">
        <v>38</v>
      </c>
      <c r="CG4" s="35" t="s">
        <v>19</v>
      </c>
      <c r="CH4" s="37"/>
      <c r="CI4" s="40" t="s">
        <v>39</v>
      </c>
      <c r="CJ4" s="35" t="s">
        <v>19</v>
      </c>
      <c r="CK4" s="37"/>
      <c r="CL4" s="40" t="s">
        <v>40</v>
      </c>
      <c r="CM4" s="35" t="s">
        <v>19</v>
      </c>
      <c r="CN4" s="37"/>
      <c r="CO4" s="40" t="s">
        <v>41</v>
      </c>
      <c r="CP4" s="35" t="s">
        <v>19</v>
      </c>
      <c r="CQ4" s="37"/>
      <c r="CR4" s="40" t="s">
        <v>42</v>
      </c>
      <c r="CS4" s="35" t="s">
        <v>19</v>
      </c>
      <c r="CT4" s="37"/>
      <c r="CU4" s="40" t="s">
        <v>10</v>
      </c>
      <c r="CV4" s="40" t="s">
        <v>43</v>
      </c>
      <c r="CW4" s="35" t="s">
        <v>19</v>
      </c>
      <c r="CX4" s="37"/>
      <c r="CY4" s="40" t="s">
        <v>44</v>
      </c>
      <c r="CZ4" s="35" t="s">
        <v>19</v>
      </c>
      <c r="DA4" s="37"/>
      <c r="DB4" s="40" t="s">
        <v>10</v>
      </c>
      <c r="DC4" s="35" t="s">
        <v>19</v>
      </c>
      <c r="DD4" s="37"/>
      <c r="DE4" s="40" t="s">
        <v>45</v>
      </c>
      <c r="DF4" s="35" t="s">
        <v>19</v>
      </c>
      <c r="DG4" s="37"/>
      <c r="DH4" s="40" t="s">
        <v>46</v>
      </c>
      <c r="DI4" s="35" t="s">
        <v>19</v>
      </c>
      <c r="DJ4" s="37"/>
      <c r="DK4" s="40" t="s">
        <v>47</v>
      </c>
      <c r="DL4" s="35" t="s">
        <v>19</v>
      </c>
      <c r="DM4" s="36"/>
      <c r="DN4" s="50"/>
      <c r="DO4" s="51"/>
      <c r="DP4" s="52"/>
      <c r="DQ4" s="58" t="s">
        <v>10</v>
      </c>
      <c r="DR4" s="59" t="s">
        <v>19</v>
      </c>
      <c r="DS4" s="59"/>
      <c r="DT4" s="59" t="s">
        <v>10</v>
      </c>
      <c r="DU4" s="59" t="s">
        <v>19</v>
      </c>
      <c r="DV4" s="59"/>
      <c r="DW4" s="59"/>
      <c r="DX4" s="59" t="s">
        <v>169</v>
      </c>
      <c r="DY4" s="59" t="s">
        <v>19</v>
      </c>
      <c r="DZ4" s="59"/>
      <c r="EA4" s="59" t="s">
        <v>10</v>
      </c>
      <c r="EB4" s="59" t="s">
        <v>19</v>
      </c>
      <c r="EC4" s="59"/>
    </row>
    <row r="5" spans="1:144" s="8" customFormat="1" ht="143.25" customHeight="1" x14ac:dyDescent="0.25">
      <c r="A5" s="42"/>
      <c r="B5" s="42"/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 t="s">
        <v>53</v>
      </c>
      <c r="I5" s="9" t="s">
        <v>54</v>
      </c>
      <c r="J5" s="9" t="s">
        <v>55</v>
      </c>
      <c r="K5" s="9" t="s">
        <v>56</v>
      </c>
      <c r="L5" s="9" t="s">
        <v>57</v>
      </c>
      <c r="M5" s="9" t="s">
        <v>58</v>
      </c>
      <c r="N5" s="9" t="s">
        <v>59</v>
      </c>
      <c r="O5" s="49"/>
      <c r="P5" s="9" t="s">
        <v>60</v>
      </c>
      <c r="Q5" s="9" t="s">
        <v>61</v>
      </c>
      <c r="R5" s="9" t="s">
        <v>53</v>
      </c>
      <c r="S5" s="9" t="s">
        <v>54</v>
      </c>
      <c r="T5" s="9" t="s">
        <v>55</v>
      </c>
      <c r="U5" s="9" t="s">
        <v>59</v>
      </c>
      <c r="V5" s="9" t="s">
        <v>56</v>
      </c>
      <c r="W5" s="9" t="s">
        <v>57</v>
      </c>
      <c r="X5" s="42"/>
      <c r="Y5" s="42"/>
      <c r="Z5" s="9" t="s">
        <v>62</v>
      </c>
      <c r="AA5" s="9" t="s">
        <v>63</v>
      </c>
      <c r="AB5" s="42"/>
      <c r="AC5" s="9" t="s">
        <v>17</v>
      </c>
      <c r="AD5" s="9" t="s">
        <v>18</v>
      </c>
      <c r="AE5" s="56"/>
      <c r="AF5" s="31" t="s">
        <v>64</v>
      </c>
      <c r="AG5" s="31" t="s">
        <v>65</v>
      </c>
      <c r="AH5" s="17" t="s">
        <v>66</v>
      </c>
      <c r="AI5" s="17" t="s">
        <v>167</v>
      </c>
      <c r="AJ5" s="42"/>
      <c r="AK5" s="9" t="s">
        <v>17</v>
      </c>
      <c r="AL5" s="9" t="s">
        <v>18</v>
      </c>
      <c r="AM5" s="46"/>
      <c r="AN5" s="9" t="s">
        <v>17</v>
      </c>
      <c r="AO5" s="9" t="s">
        <v>18</v>
      </c>
      <c r="AP5" s="46"/>
      <c r="AQ5" s="9" t="s">
        <v>17</v>
      </c>
      <c r="AR5" s="9" t="s">
        <v>18</v>
      </c>
      <c r="AS5" s="46"/>
      <c r="AT5" s="9" t="s">
        <v>67</v>
      </c>
      <c r="AU5" s="9" t="s">
        <v>68</v>
      </c>
      <c r="AV5" s="9" t="s">
        <v>69</v>
      </c>
      <c r="AW5" s="9" t="s">
        <v>70</v>
      </c>
      <c r="AX5" s="9" t="s">
        <v>71</v>
      </c>
      <c r="AY5" s="57"/>
      <c r="AZ5" s="10" t="s">
        <v>17</v>
      </c>
      <c r="BA5" s="10" t="s">
        <v>18</v>
      </c>
      <c r="BB5" s="46"/>
      <c r="BC5" s="9" t="s">
        <v>17</v>
      </c>
      <c r="BD5" s="9" t="s">
        <v>18</v>
      </c>
      <c r="BE5" s="46"/>
      <c r="BF5" s="9" t="s">
        <v>17</v>
      </c>
      <c r="BG5" s="9" t="s">
        <v>18</v>
      </c>
      <c r="BH5" s="46"/>
      <c r="BI5" s="9" t="s">
        <v>17</v>
      </c>
      <c r="BJ5" s="9" t="s">
        <v>18</v>
      </c>
      <c r="BK5" s="46"/>
      <c r="BL5" s="9" t="s">
        <v>17</v>
      </c>
      <c r="BM5" s="9" t="s">
        <v>18</v>
      </c>
      <c r="BN5" s="46"/>
      <c r="BO5" s="9" t="s">
        <v>72</v>
      </c>
      <c r="BP5" s="9" t="s">
        <v>73</v>
      </c>
      <c r="BQ5" s="46"/>
      <c r="BR5" s="46"/>
      <c r="BS5" s="9" t="s">
        <v>17</v>
      </c>
      <c r="BT5" s="9" t="s">
        <v>18</v>
      </c>
      <c r="BU5" s="46"/>
      <c r="BV5" s="46"/>
      <c r="BW5" s="46"/>
      <c r="BX5" s="9" t="s">
        <v>17</v>
      </c>
      <c r="BY5" s="9" t="s">
        <v>18</v>
      </c>
      <c r="BZ5" s="46"/>
      <c r="CA5" s="9" t="s">
        <v>17</v>
      </c>
      <c r="CB5" s="9" t="s">
        <v>18</v>
      </c>
      <c r="CC5" s="46"/>
      <c r="CD5" s="9" t="s">
        <v>17</v>
      </c>
      <c r="CE5" s="9" t="s">
        <v>18</v>
      </c>
      <c r="CF5" s="46"/>
      <c r="CG5" s="9" t="s">
        <v>17</v>
      </c>
      <c r="CH5" s="9" t="s">
        <v>18</v>
      </c>
      <c r="CI5" s="46"/>
      <c r="CJ5" s="9" t="s">
        <v>17</v>
      </c>
      <c r="CK5" s="9" t="s">
        <v>18</v>
      </c>
      <c r="CL5" s="46"/>
      <c r="CM5" s="9" t="s">
        <v>17</v>
      </c>
      <c r="CN5" s="9" t="s">
        <v>18</v>
      </c>
      <c r="CO5" s="46"/>
      <c r="CP5" s="9" t="s">
        <v>17</v>
      </c>
      <c r="CQ5" s="9" t="s">
        <v>18</v>
      </c>
      <c r="CR5" s="46"/>
      <c r="CS5" s="9" t="s">
        <v>17</v>
      </c>
      <c r="CT5" s="9" t="s">
        <v>18</v>
      </c>
      <c r="CU5" s="46"/>
      <c r="CV5" s="46"/>
      <c r="CW5" s="9" t="s">
        <v>17</v>
      </c>
      <c r="CX5" s="9" t="s">
        <v>18</v>
      </c>
      <c r="CY5" s="46"/>
      <c r="CZ5" s="9" t="s">
        <v>17</v>
      </c>
      <c r="DA5" s="9" t="s">
        <v>18</v>
      </c>
      <c r="DB5" s="46"/>
      <c r="DC5" s="9" t="s">
        <v>17</v>
      </c>
      <c r="DD5" s="9" t="s">
        <v>18</v>
      </c>
      <c r="DE5" s="46"/>
      <c r="DF5" s="9" t="s">
        <v>17</v>
      </c>
      <c r="DG5" s="9" t="s">
        <v>18</v>
      </c>
      <c r="DH5" s="46"/>
      <c r="DI5" s="9" t="s">
        <v>17</v>
      </c>
      <c r="DJ5" s="9" t="s">
        <v>18</v>
      </c>
      <c r="DK5" s="46"/>
      <c r="DL5" s="9" t="s">
        <v>17</v>
      </c>
      <c r="DM5" s="30" t="s">
        <v>18</v>
      </c>
      <c r="DN5" s="50"/>
      <c r="DO5" s="51"/>
      <c r="DP5" s="52"/>
      <c r="DQ5" s="58"/>
      <c r="DR5" s="9" t="s">
        <v>17</v>
      </c>
      <c r="DS5" s="9" t="s">
        <v>18</v>
      </c>
      <c r="DT5" s="59"/>
      <c r="DU5" s="9" t="s">
        <v>17</v>
      </c>
      <c r="DV5" s="9" t="s">
        <v>74</v>
      </c>
      <c r="DW5" s="9" t="s">
        <v>18</v>
      </c>
      <c r="DX5" s="59"/>
      <c r="DY5" s="9" t="s">
        <v>170</v>
      </c>
      <c r="DZ5" s="9" t="s">
        <v>171</v>
      </c>
      <c r="EA5" s="59"/>
      <c r="EB5" s="9" t="s">
        <v>17</v>
      </c>
      <c r="EC5" s="9" t="s">
        <v>18</v>
      </c>
    </row>
    <row r="6" spans="1:144" s="13" customFormat="1" ht="47.25" x14ac:dyDescent="0.25">
      <c r="A6" s="11" t="s">
        <v>75</v>
      </c>
      <c r="B6" s="12"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624</v>
      </c>
      <c r="AF6" s="12">
        <v>460</v>
      </c>
      <c r="AG6" s="12">
        <v>164</v>
      </c>
      <c r="AH6" s="12"/>
      <c r="AI6" s="12"/>
      <c r="AJ6" s="12">
        <v>0</v>
      </c>
      <c r="AK6" s="12">
        <v>0</v>
      </c>
      <c r="AL6" s="12">
        <v>0</v>
      </c>
      <c r="AM6" s="12">
        <v>1552</v>
      </c>
      <c r="AN6" s="12">
        <v>1288</v>
      </c>
      <c r="AO6" s="12">
        <v>264</v>
      </c>
      <c r="AP6" s="12">
        <v>126</v>
      </c>
      <c r="AQ6" s="12">
        <v>58</v>
      </c>
      <c r="AR6" s="12">
        <v>68</v>
      </c>
      <c r="AS6" s="12"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730</v>
      </c>
      <c r="BL6" s="12">
        <v>730</v>
      </c>
      <c r="BM6" s="12">
        <v>0</v>
      </c>
      <c r="BN6" s="12">
        <v>260</v>
      </c>
      <c r="BO6" s="12">
        <v>260</v>
      </c>
      <c r="BP6" s="12">
        <v>0</v>
      </c>
      <c r="BQ6" s="12">
        <v>616</v>
      </c>
      <c r="BR6" s="12"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v>0</v>
      </c>
      <c r="BX6" s="12">
        <v>0</v>
      </c>
      <c r="BY6" s="12">
        <v>0</v>
      </c>
      <c r="BZ6" s="12">
        <v>0</v>
      </c>
      <c r="CA6" s="12">
        <v>0</v>
      </c>
      <c r="CB6" s="12">
        <v>0</v>
      </c>
      <c r="CC6" s="12">
        <v>0</v>
      </c>
      <c r="CD6" s="12">
        <v>0</v>
      </c>
      <c r="CE6" s="12">
        <v>0</v>
      </c>
      <c r="CF6" s="12">
        <v>3802</v>
      </c>
      <c r="CG6" s="12">
        <v>3565</v>
      </c>
      <c r="CH6" s="12">
        <v>237</v>
      </c>
      <c r="CI6" s="12">
        <v>1630</v>
      </c>
      <c r="CJ6" s="12">
        <v>1126</v>
      </c>
      <c r="CK6" s="12">
        <v>504</v>
      </c>
      <c r="CL6" s="12">
        <v>0</v>
      </c>
      <c r="CM6" s="12">
        <v>0</v>
      </c>
      <c r="CN6" s="12">
        <v>0</v>
      </c>
      <c r="CO6" s="12">
        <v>2148</v>
      </c>
      <c r="CP6" s="12">
        <v>1850</v>
      </c>
      <c r="CQ6" s="12">
        <v>298</v>
      </c>
      <c r="CR6" s="12">
        <v>372</v>
      </c>
      <c r="CS6" s="12">
        <v>45</v>
      </c>
      <c r="CT6" s="12">
        <v>327</v>
      </c>
      <c r="CU6" s="12">
        <v>0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103</v>
      </c>
      <c r="DC6" s="12">
        <v>38</v>
      </c>
      <c r="DD6" s="12">
        <v>65</v>
      </c>
      <c r="DE6" s="12">
        <v>32</v>
      </c>
      <c r="DF6" s="12">
        <v>5</v>
      </c>
      <c r="DG6" s="12">
        <v>27</v>
      </c>
      <c r="DH6" s="12">
        <v>71</v>
      </c>
      <c r="DI6" s="12">
        <v>33</v>
      </c>
      <c r="DJ6" s="12">
        <v>38</v>
      </c>
      <c r="DK6" s="12">
        <v>0</v>
      </c>
      <c r="DL6" s="12">
        <v>0</v>
      </c>
      <c r="DM6" s="18">
        <v>0</v>
      </c>
      <c r="DN6" s="20">
        <v>34352</v>
      </c>
      <c r="DO6" s="12">
        <v>21100</v>
      </c>
      <c r="DP6" s="21">
        <v>13252</v>
      </c>
      <c r="DQ6" s="19">
        <v>3269</v>
      </c>
      <c r="DR6" s="12">
        <v>819</v>
      </c>
      <c r="DS6" s="12">
        <v>2450</v>
      </c>
      <c r="DT6" s="12">
        <v>4615</v>
      </c>
      <c r="DU6" s="12">
        <v>4482</v>
      </c>
      <c r="DV6" s="12">
        <v>93</v>
      </c>
      <c r="DW6" s="12">
        <v>40</v>
      </c>
      <c r="DX6" s="12">
        <v>1408</v>
      </c>
      <c r="DY6" s="12">
        <v>687</v>
      </c>
      <c r="DZ6" s="12">
        <v>721</v>
      </c>
      <c r="EA6" s="12">
        <v>25060</v>
      </c>
      <c r="EB6" s="12">
        <v>14298</v>
      </c>
      <c r="EC6" s="12">
        <v>10762</v>
      </c>
    </row>
    <row r="7" spans="1:144" s="13" customFormat="1" ht="31.5" x14ac:dyDescent="0.25">
      <c r="A7" s="11" t="s">
        <v>76</v>
      </c>
      <c r="B7" s="12"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2942</v>
      </c>
      <c r="AF7" s="12">
        <v>2942</v>
      </c>
      <c r="AG7" s="12">
        <v>0</v>
      </c>
      <c r="AH7" s="12"/>
      <c r="AI7" s="12"/>
      <c r="AJ7" s="12">
        <v>0</v>
      </c>
      <c r="AK7" s="12">
        <v>0</v>
      </c>
      <c r="AL7" s="12">
        <v>0</v>
      </c>
      <c r="AM7" s="12">
        <v>1917</v>
      </c>
      <c r="AN7" s="12">
        <v>1123</v>
      </c>
      <c r="AO7" s="12">
        <v>794</v>
      </c>
      <c r="AP7" s="12">
        <v>400</v>
      </c>
      <c r="AQ7" s="12">
        <v>400</v>
      </c>
      <c r="AR7" s="12">
        <v>0</v>
      </c>
      <c r="AS7" s="12"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2262</v>
      </c>
      <c r="BL7" s="12">
        <v>2262</v>
      </c>
      <c r="BM7" s="12">
        <v>0</v>
      </c>
      <c r="BN7" s="12">
        <v>0</v>
      </c>
      <c r="BO7" s="12">
        <v>0</v>
      </c>
      <c r="BP7" s="12">
        <v>0</v>
      </c>
      <c r="BQ7" s="12">
        <v>652</v>
      </c>
      <c r="BR7" s="12"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222</v>
      </c>
      <c r="CD7" s="12">
        <v>222</v>
      </c>
      <c r="CE7" s="12">
        <v>0</v>
      </c>
      <c r="CF7" s="12">
        <v>3878</v>
      </c>
      <c r="CG7" s="12">
        <v>3878</v>
      </c>
      <c r="CH7" s="12">
        <v>0</v>
      </c>
      <c r="CI7" s="12">
        <v>1745</v>
      </c>
      <c r="CJ7" s="12">
        <v>1139</v>
      </c>
      <c r="CK7" s="12">
        <v>606</v>
      </c>
      <c r="CL7" s="12">
        <v>0</v>
      </c>
      <c r="CM7" s="12">
        <v>0</v>
      </c>
      <c r="CN7" s="12">
        <v>0</v>
      </c>
      <c r="CO7" s="12">
        <v>2345</v>
      </c>
      <c r="CP7" s="12">
        <v>1331</v>
      </c>
      <c r="CQ7" s="12">
        <v>1014</v>
      </c>
      <c r="CR7" s="12">
        <v>1362</v>
      </c>
      <c r="CS7" s="12">
        <v>914</v>
      </c>
      <c r="CT7" s="12">
        <v>448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1258</v>
      </c>
      <c r="DC7" s="12">
        <v>1258</v>
      </c>
      <c r="DD7" s="12">
        <v>0</v>
      </c>
      <c r="DE7" s="12">
        <v>0</v>
      </c>
      <c r="DF7" s="12">
        <v>0</v>
      </c>
      <c r="DG7" s="12">
        <v>0</v>
      </c>
      <c r="DH7" s="12">
        <v>1258</v>
      </c>
      <c r="DI7" s="12">
        <v>1258</v>
      </c>
      <c r="DJ7" s="12">
        <v>0</v>
      </c>
      <c r="DK7" s="12">
        <v>0</v>
      </c>
      <c r="DL7" s="12">
        <v>0</v>
      </c>
      <c r="DM7" s="18">
        <v>0</v>
      </c>
      <c r="DN7" s="20">
        <v>46673</v>
      </c>
      <c r="DO7" s="12">
        <v>32970</v>
      </c>
      <c r="DP7" s="21">
        <v>13703</v>
      </c>
      <c r="DQ7" s="19">
        <v>4785</v>
      </c>
      <c r="DR7" s="12">
        <v>1413</v>
      </c>
      <c r="DS7" s="12">
        <v>3372</v>
      </c>
      <c r="DT7" s="12">
        <v>7946</v>
      </c>
      <c r="DU7" s="12">
        <v>7734</v>
      </c>
      <c r="DV7" s="12">
        <v>160</v>
      </c>
      <c r="DW7" s="12">
        <v>52</v>
      </c>
      <c r="DX7" s="12">
        <v>2280</v>
      </c>
      <c r="DY7" s="12">
        <v>1113</v>
      </c>
      <c r="DZ7" s="12">
        <v>1167</v>
      </c>
      <c r="EA7" s="12">
        <v>31662</v>
      </c>
      <c r="EB7" s="12">
        <v>21383</v>
      </c>
      <c r="EC7" s="12">
        <v>10279</v>
      </c>
    </row>
    <row r="8" spans="1:144" ht="31.5" x14ac:dyDescent="0.25">
      <c r="A8" s="11" t="s">
        <v>77</v>
      </c>
      <c r="B8" s="12"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v>1073</v>
      </c>
      <c r="Y8" s="12">
        <v>1073</v>
      </c>
      <c r="Z8" s="12">
        <v>1073</v>
      </c>
      <c r="AA8" s="12">
        <v>0</v>
      </c>
      <c r="AB8" s="12">
        <v>0</v>
      </c>
      <c r="AC8" s="12">
        <v>0</v>
      </c>
      <c r="AD8" s="12">
        <v>0</v>
      </c>
      <c r="AE8" s="12">
        <v>566</v>
      </c>
      <c r="AF8" s="12">
        <v>566</v>
      </c>
      <c r="AG8" s="12">
        <v>0</v>
      </c>
      <c r="AH8" s="12"/>
      <c r="AI8" s="12"/>
      <c r="AJ8" s="12">
        <v>0</v>
      </c>
      <c r="AK8" s="12">
        <v>0</v>
      </c>
      <c r="AL8" s="12">
        <v>0</v>
      </c>
      <c r="AM8" s="12">
        <v>1841</v>
      </c>
      <c r="AN8" s="12">
        <v>1180</v>
      </c>
      <c r="AO8" s="12">
        <v>661</v>
      </c>
      <c r="AP8" s="12">
        <v>242</v>
      </c>
      <c r="AQ8" s="12">
        <v>242</v>
      </c>
      <c r="AR8" s="12">
        <v>0</v>
      </c>
      <c r="AS8" s="12"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215</v>
      </c>
      <c r="BL8" s="12">
        <v>215</v>
      </c>
      <c r="BM8" s="12">
        <v>0</v>
      </c>
      <c r="BN8" s="12">
        <v>836</v>
      </c>
      <c r="BO8" s="12">
        <v>836</v>
      </c>
      <c r="BP8" s="12">
        <v>0</v>
      </c>
      <c r="BQ8" s="12">
        <v>3480</v>
      </c>
      <c r="BR8" s="12">
        <v>0</v>
      </c>
      <c r="BS8" s="12">
        <v>0</v>
      </c>
      <c r="BT8" s="12">
        <v>0</v>
      </c>
      <c r="BU8" s="12">
        <v>970</v>
      </c>
      <c r="BV8" s="12">
        <v>0</v>
      </c>
      <c r="BW8" s="12">
        <v>1000</v>
      </c>
      <c r="BX8" s="12">
        <v>1000</v>
      </c>
      <c r="BY8" s="12">
        <v>0</v>
      </c>
      <c r="BZ8" s="12">
        <v>0</v>
      </c>
      <c r="CA8" s="12">
        <v>0</v>
      </c>
      <c r="CB8" s="12">
        <v>0</v>
      </c>
      <c r="CC8" s="12">
        <v>1510</v>
      </c>
      <c r="CD8" s="12">
        <v>1510</v>
      </c>
      <c r="CE8" s="12">
        <v>0</v>
      </c>
      <c r="CF8" s="12">
        <v>3396</v>
      </c>
      <c r="CG8" s="12">
        <v>2720</v>
      </c>
      <c r="CH8" s="12">
        <v>676</v>
      </c>
      <c r="CI8" s="12">
        <v>2413</v>
      </c>
      <c r="CJ8" s="12">
        <v>1877</v>
      </c>
      <c r="CK8" s="12">
        <v>536</v>
      </c>
      <c r="CL8" s="12">
        <v>0</v>
      </c>
      <c r="CM8" s="12">
        <v>0</v>
      </c>
      <c r="CN8" s="12">
        <v>0</v>
      </c>
      <c r="CO8" s="12">
        <v>880</v>
      </c>
      <c r="CP8" s="12">
        <v>452</v>
      </c>
      <c r="CQ8" s="12">
        <v>428</v>
      </c>
      <c r="CR8" s="12">
        <v>584</v>
      </c>
      <c r="CS8" s="12">
        <v>384</v>
      </c>
      <c r="CT8" s="12">
        <v>200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3034</v>
      </c>
      <c r="DC8" s="12">
        <v>2642</v>
      </c>
      <c r="DD8" s="12">
        <v>392</v>
      </c>
      <c r="DE8" s="12">
        <v>494</v>
      </c>
      <c r="DF8" s="12">
        <v>408</v>
      </c>
      <c r="DG8" s="12">
        <v>86</v>
      </c>
      <c r="DH8" s="12">
        <v>2540</v>
      </c>
      <c r="DI8" s="12">
        <v>2234</v>
      </c>
      <c r="DJ8" s="12">
        <v>306</v>
      </c>
      <c r="DK8" s="12">
        <v>0</v>
      </c>
      <c r="DL8" s="12">
        <v>0</v>
      </c>
      <c r="DM8" s="18">
        <v>0</v>
      </c>
      <c r="DN8" s="20">
        <v>51533</v>
      </c>
      <c r="DO8" s="12">
        <v>35852</v>
      </c>
      <c r="DP8" s="21">
        <v>15681</v>
      </c>
      <c r="DQ8" s="19">
        <v>7342</v>
      </c>
      <c r="DR8" s="12">
        <v>2129</v>
      </c>
      <c r="DS8" s="12">
        <v>5213</v>
      </c>
      <c r="DT8" s="12">
        <v>11942</v>
      </c>
      <c r="DU8" s="12">
        <v>11657</v>
      </c>
      <c r="DV8" s="12">
        <v>242</v>
      </c>
      <c r="DW8" s="12">
        <v>43</v>
      </c>
      <c r="DX8" s="12">
        <v>3635</v>
      </c>
      <c r="DY8" s="12">
        <v>1774</v>
      </c>
      <c r="DZ8" s="12">
        <v>1861</v>
      </c>
      <c r="EA8" s="12">
        <v>28614</v>
      </c>
      <c r="EB8" s="12">
        <v>18189</v>
      </c>
      <c r="EC8" s="12">
        <v>10425</v>
      </c>
    </row>
    <row r="9" spans="1:144" ht="31.5" x14ac:dyDescent="0.25">
      <c r="A9" s="11" t="s">
        <v>78</v>
      </c>
      <c r="B9" s="12"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v>1352</v>
      </c>
      <c r="Y9" s="12">
        <v>1352</v>
      </c>
      <c r="Z9" s="12">
        <v>1352</v>
      </c>
      <c r="AA9" s="12">
        <v>0</v>
      </c>
      <c r="AB9" s="12">
        <v>0</v>
      </c>
      <c r="AC9" s="12">
        <v>0</v>
      </c>
      <c r="AD9" s="12">
        <v>0</v>
      </c>
      <c r="AE9" s="12">
        <v>312</v>
      </c>
      <c r="AF9" s="12">
        <v>312</v>
      </c>
      <c r="AG9" s="12">
        <v>0</v>
      </c>
      <c r="AH9" s="12"/>
      <c r="AI9" s="12"/>
      <c r="AJ9" s="12">
        <v>0</v>
      </c>
      <c r="AK9" s="12">
        <v>0</v>
      </c>
      <c r="AL9" s="12">
        <v>0</v>
      </c>
      <c r="AM9" s="12">
        <v>2929</v>
      </c>
      <c r="AN9" s="12">
        <v>1663</v>
      </c>
      <c r="AO9" s="12">
        <v>1266</v>
      </c>
      <c r="AP9" s="12">
        <v>115</v>
      </c>
      <c r="AQ9" s="12">
        <v>115</v>
      </c>
      <c r="AR9" s="12">
        <v>0</v>
      </c>
      <c r="AS9" s="12"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654</v>
      </c>
      <c r="BL9" s="12">
        <v>654</v>
      </c>
      <c r="BM9" s="12">
        <v>0</v>
      </c>
      <c r="BN9" s="12">
        <v>0</v>
      </c>
      <c r="BO9" s="12">
        <v>0</v>
      </c>
      <c r="BP9" s="12">
        <v>0</v>
      </c>
      <c r="BQ9" s="12">
        <v>6459</v>
      </c>
      <c r="BR9" s="12"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894</v>
      </c>
      <c r="CG9" s="12">
        <v>734</v>
      </c>
      <c r="CH9" s="12">
        <v>160</v>
      </c>
      <c r="CI9" s="12">
        <v>931</v>
      </c>
      <c r="CJ9" s="12">
        <v>657</v>
      </c>
      <c r="CK9" s="12">
        <v>274</v>
      </c>
      <c r="CL9" s="12">
        <v>0</v>
      </c>
      <c r="CM9" s="12">
        <v>0</v>
      </c>
      <c r="CN9" s="12">
        <v>0</v>
      </c>
      <c r="CO9" s="12">
        <v>1973</v>
      </c>
      <c r="CP9" s="12">
        <v>1096</v>
      </c>
      <c r="CQ9" s="12">
        <v>877</v>
      </c>
      <c r="CR9" s="12">
        <v>986</v>
      </c>
      <c r="CS9" s="12">
        <v>986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2192</v>
      </c>
      <c r="DC9" s="12">
        <v>2192</v>
      </c>
      <c r="DD9" s="12">
        <v>0</v>
      </c>
      <c r="DE9" s="12">
        <v>822</v>
      </c>
      <c r="DF9" s="12">
        <v>822</v>
      </c>
      <c r="DG9" s="12">
        <v>0</v>
      </c>
      <c r="DH9" s="12">
        <v>1370</v>
      </c>
      <c r="DI9" s="12">
        <v>1370</v>
      </c>
      <c r="DJ9" s="12">
        <v>0</v>
      </c>
      <c r="DK9" s="12">
        <v>0</v>
      </c>
      <c r="DL9" s="12">
        <v>0</v>
      </c>
      <c r="DM9" s="18">
        <v>0</v>
      </c>
      <c r="DN9" s="20">
        <v>59847</v>
      </c>
      <c r="DO9" s="12">
        <v>39906</v>
      </c>
      <c r="DP9" s="21">
        <v>19941</v>
      </c>
      <c r="DQ9" s="19">
        <v>5262</v>
      </c>
      <c r="DR9" s="12">
        <v>1795</v>
      </c>
      <c r="DS9" s="12">
        <v>3467</v>
      </c>
      <c r="DT9" s="12">
        <v>10091</v>
      </c>
      <c r="DU9" s="12">
        <v>9827</v>
      </c>
      <c r="DV9" s="12">
        <v>204</v>
      </c>
      <c r="DW9" s="12">
        <v>60</v>
      </c>
      <c r="DX9" s="12">
        <v>2792</v>
      </c>
      <c r="DY9" s="12">
        <v>1363</v>
      </c>
      <c r="DZ9" s="12">
        <v>1429</v>
      </c>
      <c r="EA9" s="12">
        <v>41702</v>
      </c>
      <c r="EB9" s="12">
        <v>25288</v>
      </c>
      <c r="EC9" s="12">
        <v>16414</v>
      </c>
    </row>
    <row r="10" spans="1:144" ht="31.5" x14ac:dyDescent="0.25">
      <c r="A10" s="11" t="s">
        <v>79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/>
      <c r="AI10" s="12"/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2537</v>
      </c>
      <c r="BI10" s="12">
        <v>2537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3800</v>
      </c>
      <c r="CG10" s="12">
        <v>3800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8">
        <v>0</v>
      </c>
      <c r="DN10" s="20">
        <v>6337</v>
      </c>
      <c r="DO10" s="12">
        <v>6337</v>
      </c>
      <c r="DP10" s="21">
        <v>0</v>
      </c>
      <c r="DQ10" s="19">
        <v>0</v>
      </c>
      <c r="DR10" s="12"/>
      <c r="DS10" s="12"/>
      <c r="DT10" s="12">
        <v>0</v>
      </c>
      <c r="DU10" s="12"/>
      <c r="DV10" s="12"/>
      <c r="DW10" s="12">
        <v>0</v>
      </c>
      <c r="DX10" s="12">
        <v>0</v>
      </c>
      <c r="DY10" s="12"/>
      <c r="DZ10" s="12"/>
      <c r="EA10" s="12">
        <v>6337</v>
      </c>
      <c r="EB10" s="12">
        <v>6337</v>
      </c>
      <c r="EC10" s="12"/>
    </row>
    <row r="11" spans="1:144" ht="47.25" x14ac:dyDescent="0.25">
      <c r="A11" s="11" t="s">
        <v>80</v>
      </c>
      <c r="B11" s="12"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v>0</v>
      </c>
      <c r="P11" s="12"/>
      <c r="Q11" s="12"/>
      <c r="R11" s="12"/>
      <c r="S11" s="12"/>
      <c r="T11" s="12"/>
      <c r="U11" s="12"/>
      <c r="V11" s="12"/>
      <c r="W11" s="12"/>
      <c r="X11" s="12">
        <v>0</v>
      </c>
      <c r="Y11" s="12">
        <v>0</v>
      </c>
      <c r="Z11" s="12"/>
      <c r="AA11" s="12"/>
      <c r="AB11" s="12">
        <v>0</v>
      </c>
      <c r="AC11" s="12"/>
      <c r="AD11" s="12"/>
      <c r="AE11" s="12">
        <v>0</v>
      </c>
      <c r="AF11" s="12"/>
      <c r="AG11" s="12"/>
      <c r="AH11" s="12"/>
      <c r="AI11" s="12"/>
      <c r="AJ11" s="12">
        <v>0</v>
      </c>
      <c r="AK11" s="12"/>
      <c r="AL11" s="12"/>
      <c r="AM11" s="12">
        <v>0</v>
      </c>
      <c r="AN11" s="12"/>
      <c r="AO11" s="12"/>
      <c r="AP11" s="12">
        <v>0</v>
      </c>
      <c r="AQ11" s="12"/>
      <c r="AR11" s="12"/>
      <c r="AS11" s="12">
        <v>0</v>
      </c>
      <c r="AT11" s="12"/>
      <c r="AU11" s="12"/>
      <c r="AV11" s="12"/>
      <c r="AW11" s="12"/>
      <c r="AX11" s="12"/>
      <c r="AY11" s="12">
        <v>0</v>
      </c>
      <c r="AZ11" s="12"/>
      <c r="BA11" s="12"/>
      <c r="BB11" s="12">
        <v>0</v>
      </c>
      <c r="BC11" s="12"/>
      <c r="BD11" s="12"/>
      <c r="BE11" s="12">
        <v>0</v>
      </c>
      <c r="BF11" s="12"/>
      <c r="BG11" s="12"/>
      <c r="BH11" s="12">
        <v>0</v>
      </c>
      <c r="BI11" s="12"/>
      <c r="BJ11" s="12"/>
      <c r="BK11" s="12">
        <v>0</v>
      </c>
      <c r="BL11" s="12"/>
      <c r="BM11" s="12"/>
      <c r="BN11" s="12">
        <v>0</v>
      </c>
      <c r="BO11" s="12"/>
      <c r="BP11" s="12"/>
      <c r="BQ11" s="12">
        <v>59046</v>
      </c>
      <c r="BR11" s="12"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v>2935</v>
      </c>
      <c r="BX11" s="12">
        <v>2935</v>
      </c>
      <c r="BY11" s="12">
        <v>0</v>
      </c>
      <c r="BZ11" s="12">
        <v>0</v>
      </c>
      <c r="CA11" s="12">
        <v>0</v>
      </c>
      <c r="CB11" s="12">
        <v>0</v>
      </c>
      <c r="CC11" s="12">
        <v>45191</v>
      </c>
      <c r="CD11" s="12">
        <v>17924</v>
      </c>
      <c r="CE11" s="12">
        <v>27267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8">
        <v>0</v>
      </c>
      <c r="DN11" s="20">
        <v>59046</v>
      </c>
      <c r="DO11" s="12">
        <v>27059</v>
      </c>
      <c r="DP11" s="21">
        <v>31987</v>
      </c>
      <c r="DQ11" s="19">
        <v>0</v>
      </c>
      <c r="DR11" s="12"/>
      <c r="DS11" s="12"/>
      <c r="DT11" s="12">
        <v>0</v>
      </c>
      <c r="DU11" s="12"/>
      <c r="DV11" s="12"/>
      <c r="DW11" s="12">
        <v>0</v>
      </c>
      <c r="DX11" s="12">
        <v>0</v>
      </c>
      <c r="DY11" s="12"/>
      <c r="DZ11" s="12"/>
      <c r="EA11" s="12">
        <v>59046</v>
      </c>
      <c r="EB11" s="12">
        <v>27059</v>
      </c>
      <c r="EC11" s="12">
        <v>31987</v>
      </c>
    </row>
    <row r="12" spans="1:144" ht="31.5" x14ac:dyDescent="0.25">
      <c r="A12" s="11" t="s">
        <v>81</v>
      </c>
      <c r="B12" s="12"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v>8890</v>
      </c>
      <c r="Y12" s="12">
        <v>5201</v>
      </c>
      <c r="Z12" s="12">
        <v>3349</v>
      </c>
      <c r="AA12" s="12">
        <v>1852</v>
      </c>
      <c r="AB12" s="12">
        <v>3689</v>
      </c>
      <c r="AC12" s="12">
        <v>3542</v>
      </c>
      <c r="AD12" s="12">
        <v>147</v>
      </c>
      <c r="AE12" s="12">
        <v>12501</v>
      </c>
      <c r="AF12" s="12">
        <v>11331</v>
      </c>
      <c r="AG12" s="12">
        <v>1170</v>
      </c>
      <c r="AH12" s="12"/>
      <c r="AI12" s="12"/>
      <c r="AJ12" s="12">
        <v>975</v>
      </c>
      <c r="AK12" s="12">
        <v>0</v>
      </c>
      <c r="AL12" s="12">
        <v>975</v>
      </c>
      <c r="AM12" s="12">
        <v>15445</v>
      </c>
      <c r="AN12" s="12">
        <v>11836</v>
      </c>
      <c r="AO12" s="12">
        <v>3609</v>
      </c>
      <c r="AP12" s="12">
        <v>2710</v>
      </c>
      <c r="AQ12" s="12">
        <v>2710</v>
      </c>
      <c r="AR12" s="12">
        <v>0</v>
      </c>
      <c r="AS12" s="12"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5139</v>
      </c>
      <c r="BF12" s="12">
        <v>2935</v>
      </c>
      <c r="BG12" s="12">
        <v>2204</v>
      </c>
      <c r="BH12" s="12">
        <v>0</v>
      </c>
      <c r="BI12" s="12">
        <v>0</v>
      </c>
      <c r="BJ12" s="12">
        <v>0</v>
      </c>
      <c r="BK12" s="12">
        <v>8063</v>
      </c>
      <c r="BL12" s="12">
        <v>8063</v>
      </c>
      <c r="BM12" s="12">
        <v>0</v>
      </c>
      <c r="BN12" s="12">
        <v>4317</v>
      </c>
      <c r="BO12" s="12">
        <v>3994</v>
      </c>
      <c r="BP12" s="12">
        <v>323</v>
      </c>
      <c r="BQ12" s="12">
        <v>215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215</v>
      </c>
      <c r="CD12" s="12">
        <v>193</v>
      </c>
      <c r="CE12" s="12">
        <v>22</v>
      </c>
      <c r="CF12" s="12">
        <v>30159</v>
      </c>
      <c r="CG12" s="12">
        <v>28882</v>
      </c>
      <c r="CH12" s="12">
        <v>1277</v>
      </c>
      <c r="CI12" s="12">
        <v>14302</v>
      </c>
      <c r="CJ12" s="12">
        <v>11102</v>
      </c>
      <c r="CK12" s="12">
        <v>3200</v>
      </c>
      <c r="CL12" s="12">
        <v>0</v>
      </c>
      <c r="CM12" s="12">
        <v>0</v>
      </c>
      <c r="CN12" s="12">
        <v>0</v>
      </c>
      <c r="CO12" s="12">
        <v>11488</v>
      </c>
      <c r="CP12" s="12">
        <v>6988</v>
      </c>
      <c r="CQ12" s="12">
        <v>4500</v>
      </c>
      <c r="CR12" s="12">
        <v>0</v>
      </c>
      <c r="CS12" s="12"/>
      <c r="CT12" s="12"/>
      <c r="CU12" s="12">
        <v>9000</v>
      </c>
      <c r="CV12" s="12">
        <v>9000</v>
      </c>
      <c r="CW12" s="12"/>
      <c r="CX12" s="12">
        <v>9000</v>
      </c>
      <c r="CY12" s="12">
        <v>0</v>
      </c>
      <c r="CZ12" s="12"/>
      <c r="DA12" s="12"/>
      <c r="DB12" s="12">
        <v>102184</v>
      </c>
      <c r="DC12" s="12">
        <v>66091</v>
      </c>
      <c r="DD12" s="12">
        <v>36093</v>
      </c>
      <c r="DE12" s="12">
        <v>566</v>
      </c>
      <c r="DF12" s="12">
        <v>555</v>
      </c>
      <c r="DG12" s="12">
        <v>11</v>
      </c>
      <c r="DH12" s="12">
        <v>5112</v>
      </c>
      <c r="DI12" s="12">
        <v>4230</v>
      </c>
      <c r="DJ12" s="12">
        <v>882</v>
      </c>
      <c r="DK12" s="12">
        <v>96506</v>
      </c>
      <c r="DL12" s="12">
        <v>61306</v>
      </c>
      <c r="DM12" s="18">
        <v>35200</v>
      </c>
      <c r="DN12" s="20">
        <v>530502</v>
      </c>
      <c r="DO12" s="12">
        <v>330163</v>
      </c>
      <c r="DP12" s="21">
        <v>200339</v>
      </c>
      <c r="DQ12" s="19">
        <v>43879</v>
      </c>
      <c r="DR12" s="12">
        <v>12497</v>
      </c>
      <c r="DS12" s="12">
        <v>31382</v>
      </c>
      <c r="DT12" s="12">
        <v>70250</v>
      </c>
      <c r="DU12" s="12">
        <v>68422</v>
      </c>
      <c r="DV12" s="12">
        <v>1418</v>
      </c>
      <c r="DW12" s="12">
        <v>410</v>
      </c>
      <c r="DX12" s="12">
        <v>23023</v>
      </c>
      <c r="DY12" s="12">
        <v>11238</v>
      </c>
      <c r="DZ12" s="12">
        <v>11785</v>
      </c>
      <c r="EA12" s="12">
        <v>393350</v>
      </c>
      <c r="EB12" s="12">
        <v>224803</v>
      </c>
      <c r="EC12" s="12">
        <v>168547</v>
      </c>
    </row>
    <row r="13" spans="1:144" ht="31.5" x14ac:dyDescent="0.25">
      <c r="A13" s="11" t="s">
        <v>82</v>
      </c>
      <c r="B13" s="12"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v>380</v>
      </c>
      <c r="Y13" s="12">
        <v>380</v>
      </c>
      <c r="Z13" s="12">
        <v>0</v>
      </c>
      <c r="AA13" s="12">
        <v>380</v>
      </c>
      <c r="AB13" s="12">
        <v>0</v>
      </c>
      <c r="AC13" s="12">
        <v>0</v>
      </c>
      <c r="AD13" s="12">
        <v>0</v>
      </c>
      <c r="AE13" s="12">
        <v>12780</v>
      </c>
      <c r="AF13" s="12">
        <v>6630</v>
      </c>
      <c r="AG13" s="12">
        <v>6150</v>
      </c>
      <c r="AH13" s="12"/>
      <c r="AI13" s="12"/>
      <c r="AJ13" s="12">
        <v>0</v>
      </c>
      <c r="AK13" s="12">
        <v>0</v>
      </c>
      <c r="AL13" s="12">
        <v>0</v>
      </c>
      <c r="AM13" s="12">
        <v>11178</v>
      </c>
      <c r="AN13" s="12">
        <v>5800</v>
      </c>
      <c r="AO13" s="12">
        <v>5378</v>
      </c>
      <c r="AP13" s="12">
        <v>3895</v>
      </c>
      <c r="AQ13" s="12">
        <v>2678</v>
      </c>
      <c r="AR13" s="12">
        <v>1217</v>
      </c>
      <c r="AS13" s="12"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2156</v>
      </c>
      <c r="BC13" s="12">
        <v>2156</v>
      </c>
      <c r="BD13" s="12">
        <v>0</v>
      </c>
      <c r="BE13" s="12">
        <v>1663</v>
      </c>
      <c r="BF13" s="12">
        <v>1085</v>
      </c>
      <c r="BG13" s="12">
        <v>578</v>
      </c>
      <c r="BH13" s="12">
        <v>2406</v>
      </c>
      <c r="BI13" s="12">
        <v>2406</v>
      </c>
      <c r="BJ13" s="12">
        <v>0</v>
      </c>
      <c r="BK13" s="12">
        <v>0</v>
      </c>
      <c r="BL13" s="12">
        <v>0</v>
      </c>
      <c r="BM13" s="12">
        <v>0</v>
      </c>
      <c r="BN13" s="12">
        <v>5978</v>
      </c>
      <c r="BO13" s="12">
        <v>1658</v>
      </c>
      <c r="BP13" s="12">
        <v>4320</v>
      </c>
      <c r="BQ13" s="12">
        <v>316</v>
      </c>
      <c r="BR13" s="12"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35590</v>
      </c>
      <c r="CG13" s="12">
        <v>30198</v>
      </c>
      <c r="CH13" s="12">
        <v>5392</v>
      </c>
      <c r="CI13" s="12">
        <v>11004</v>
      </c>
      <c r="CJ13" s="12">
        <v>3314</v>
      </c>
      <c r="CK13" s="12">
        <v>7690</v>
      </c>
      <c r="CL13" s="12">
        <v>0</v>
      </c>
      <c r="CM13" s="12">
        <v>0</v>
      </c>
      <c r="CN13" s="12">
        <v>0</v>
      </c>
      <c r="CO13" s="12">
        <v>17228</v>
      </c>
      <c r="CP13" s="12">
        <v>9665</v>
      </c>
      <c r="CQ13" s="12">
        <v>7563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0</v>
      </c>
      <c r="CZ13" s="12">
        <v>0</v>
      </c>
      <c r="DA13" s="12">
        <v>0</v>
      </c>
      <c r="DB13" s="12">
        <v>36769</v>
      </c>
      <c r="DC13" s="12">
        <v>31911</v>
      </c>
      <c r="DD13" s="12">
        <v>4858</v>
      </c>
      <c r="DE13" s="12">
        <v>3111</v>
      </c>
      <c r="DF13" s="12">
        <v>3111</v>
      </c>
      <c r="DG13" s="12">
        <v>0</v>
      </c>
      <c r="DH13" s="12">
        <v>10878</v>
      </c>
      <c r="DI13" s="12">
        <v>9800</v>
      </c>
      <c r="DJ13" s="12">
        <v>1078</v>
      </c>
      <c r="DK13" s="12">
        <v>22780</v>
      </c>
      <c r="DL13" s="12">
        <v>19000</v>
      </c>
      <c r="DM13" s="18">
        <v>3780</v>
      </c>
      <c r="DN13" s="20">
        <v>294809</v>
      </c>
      <c r="DO13" s="12">
        <v>193484</v>
      </c>
      <c r="DP13" s="21">
        <v>101325</v>
      </c>
      <c r="DQ13" s="19">
        <v>18723</v>
      </c>
      <c r="DR13" s="12">
        <v>6319</v>
      </c>
      <c r="DS13" s="12">
        <v>12404</v>
      </c>
      <c r="DT13" s="12">
        <v>35501</v>
      </c>
      <c r="DU13" s="12">
        <v>34599</v>
      </c>
      <c r="DV13" s="12">
        <v>720</v>
      </c>
      <c r="DW13" s="12">
        <v>182</v>
      </c>
      <c r="DX13" s="12">
        <v>10678</v>
      </c>
      <c r="DY13" s="12">
        <v>5212</v>
      </c>
      <c r="DZ13" s="12">
        <v>5466</v>
      </c>
      <c r="EA13" s="12">
        <v>229907</v>
      </c>
      <c r="EB13" s="12">
        <v>141168</v>
      </c>
      <c r="EC13" s="12">
        <v>88739</v>
      </c>
    </row>
    <row r="14" spans="1:144" ht="31.5" x14ac:dyDescent="0.25">
      <c r="A14" s="11" t="s">
        <v>83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/>
      <c r="AI14" s="12"/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8687</v>
      </c>
      <c r="BR14" s="12"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v>98</v>
      </c>
      <c r="BX14" s="12">
        <v>98</v>
      </c>
      <c r="BY14" s="12">
        <v>0</v>
      </c>
      <c r="BZ14" s="12">
        <v>0</v>
      </c>
      <c r="CA14" s="12">
        <v>0</v>
      </c>
      <c r="CB14" s="12">
        <v>0</v>
      </c>
      <c r="CC14" s="12">
        <v>3814</v>
      </c>
      <c r="CD14" s="12">
        <v>1252</v>
      </c>
      <c r="CE14" s="12">
        <v>2562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/>
      <c r="DG14" s="12"/>
      <c r="DH14" s="12">
        <v>0</v>
      </c>
      <c r="DI14" s="12"/>
      <c r="DJ14" s="12"/>
      <c r="DK14" s="12">
        <v>0</v>
      </c>
      <c r="DL14" s="12"/>
      <c r="DM14" s="18"/>
      <c r="DN14" s="20">
        <v>8687</v>
      </c>
      <c r="DO14" s="12">
        <v>5206</v>
      </c>
      <c r="DP14" s="21">
        <v>3481</v>
      </c>
      <c r="DQ14" s="19">
        <v>0</v>
      </c>
      <c r="DR14" s="12"/>
      <c r="DS14" s="12"/>
      <c r="DT14" s="12">
        <v>0</v>
      </c>
      <c r="DU14" s="12"/>
      <c r="DV14" s="12"/>
      <c r="DW14" s="12">
        <v>0</v>
      </c>
      <c r="DX14" s="12">
        <v>0</v>
      </c>
      <c r="DY14" s="12"/>
      <c r="DZ14" s="12"/>
      <c r="EA14" s="12">
        <v>8687</v>
      </c>
      <c r="EB14" s="12">
        <v>5206</v>
      </c>
      <c r="EC14" s="12">
        <v>3481</v>
      </c>
    </row>
    <row r="15" spans="1:144" ht="31.5" x14ac:dyDescent="0.25">
      <c r="A15" s="11" t="s">
        <v>84</v>
      </c>
      <c r="B15" s="12"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340</v>
      </c>
      <c r="AF15" s="12">
        <v>340</v>
      </c>
      <c r="AG15" s="12">
        <v>0</v>
      </c>
      <c r="AH15" s="12"/>
      <c r="AI15" s="12"/>
      <c r="AJ15" s="12">
        <v>0</v>
      </c>
      <c r="AK15" s="12">
        <v>0</v>
      </c>
      <c r="AL15" s="12">
        <v>0</v>
      </c>
      <c r="AM15" s="12">
        <v>481</v>
      </c>
      <c r="AN15" s="12">
        <v>450</v>
      </c>
      <c r="AO15" s="12">
        <v>31</v>
      </c>
      <c r="AP15" s="12">
        <v>135</v>
      </c>
      <c r="AQ15" s="12">
        <v>120</v>
      </c>
      <c r="AR15" s="12">
        <v>15</v>
      </c>
      <c r="AS15" s="12"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748</v>
      </c>
      <c r="BL15" s="12">
        <v>748</v>
      </c>
      <c r="BM15" s="12">
        <v>0</v>
      </c>
      <c r="BN15" s="12">
        <v>0</v>
      </c>
      <c r="BO15" s="12">
        <v>0</v>
      </c>
      <c r="BP15" s="12">
        <v>0</v>
      </c>
      <c r="BQ15" s="12">
        <v>5736</v>
      </c>
      <c r="BR15" s="12"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2416</v>
      </c>
      <c r="CD15" s="12">
        <v>2416</v>
      </c>
      <c r="CE15" s="12">
        <v>0</v>
      </c>
      <c r="CF15" s="12">
        <v>1285</v>
      </c>
      <c r="CG15" s="12">
        <v>1245</v>
      </c>
      <c r="CH15" s="12">
        <v>40</v>
      </c>
      <c r="CI15" s="12">
        <v>794</v>
      </c>
      <c r="CJ15" s="12">
        <v>473</v>
      </c>
      <c r="CK15" s="12">
        <v>321</v>
      </c>
      <c r="CL15" s="12">
        <v>0</v>
      </c>
      <c r="CM15" s="12">
        <v>0</v>
      </c>
      <c r="CN15" s="12">
        <v>0</v>
      </c>
      <c r="CO15" s="12">
        <v>555</v>
      </c>
      <c r="CP15" s="12">
        <v>343</v>
      </c>
      <c r="CQ15" s="12">
        <v>212</v>
      </c>
      <c r="CR15" s="12">
        <v>147</v>
      </c>
      <c r="CS15" s="12">
        <v>119</v>
      </c>
      <c r="CT15" s="12">
        <v>28</v>
      </c>
      <c r="CU15" s="12">
        <v>0</v>
      </c>
      <c r="CV15" s="12">
        <v>0</v>
      </c>
      <c r="CW15" s="12">
        <v>0</v>
      </c>
      <c r="CX15" s="12">
        <v>0</v>
      </c>
      <c r="CY15" s="12">
        <v>0</v>
      </c>
      <c r="CZ15" s="12">
        <v>0</v>
      </c>
      <c r="DA15" s="12">
        <v>0</v>
      </c>
      <c r="DB15" s="12">
        <v>1487</v>
      </c>
      <c r="DC15" s="12">
        <v>1375</v>
      </c>
      <c r="DD15" s="12">
        <v>112</v>
      </c>
      <c r="DE15" s="12">
        <v>410</v>
      </c>
      <c r="DF15" s="12">
        <v>350</v>
      </c>
      <c r="DG15" s="12">
        <v>60</v>
      </c>
      <c r="DH15" s="12">
        <v>1077</v>
      </c>
      <c r="DI15" s="12">
        <v>1025</v>
      </c>
      <c r="DJ15" s="12">
        <v>52</v>
      </c>
      <c r="DK15" s="12">
        <v>0</v>
      </c>
      <c r="DL15" s="12">
        <v>0</v>
      </c>
      <c r="DM15" s="18">
        <v>0</v>
      </c>
      <c r="DN15" s="20">
        <v>28241</v>
      </c>
      <c r="DO15" s="12">
        <v>21941</v>
      </c>
      <c r="DP15" s="21">
        <v>6300</v>
      </c>
      <c r="DQ15" s="19">
        <v>2454</v>
      </c>
      <c r="DR15" s="12">
        <v>728</v>
      </c>
      <c r="DS15" s="12">
        <v>1726</v>
      </c>
      <c r="DT15" s="12">
        <v>4077</v>
      </c>
      <c r="DU15" s="12">
        <v>3985</v>
      </c>
      <c r="DV15" s="12">
        <v>82</v>
      </c>
      <c r="DW15" s="12">
        <v>10</v>
      </c>
      <c r="DX15" s="12">
        <v>1180</v>
      </c>
      <c r="DY15" s="12">
        <v>576</v>
      </c>
      <c r="DZ15" s="12">
        <v>604</v>
      </c>
      <c r="EA15" s="12">
        <v>20530</v>
      </c>
      <c r="EB15" s="12">
        <v>15966</v>
      </c>
      <c r="EC15" s="12">
        <v>4564</v>
      </c>
    </row>
    <row r="16" spans="1:144" ht="31.5" x14ac:dyDescent="0.25">
      <c r="A16" s="11" t="s">
        <v>85</v>
      </c>
      <c r="B16" s="12"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4956</v>
      </c>
      <c r="Y16" s="12">
        <v>3469</v>
      </c>
      <c r="Z16" s="12">
        <v>3469</v>
      </c>
      <c r="AA16" s="12">
        <v>0</v>
      </c>
      <c r="AB16" s="12">
        <v>1487</v>
      </c>
      <c r="AC16" s="12">
        <v>1487</v>
      </c>
      <c r="AD16" s="12">
        <v>0</v>
      </c>
      <c r="AE16" s="12">
        <v>5804</v>
      </c>
      <c r="AF16" s="12">
        <v>5352</v>
      </c>
      <c r="AG16" s="12">
        <v>452</v>
      </c>
      <c r="AH16" s="12"/>
      <c r="AI16" s="12"/>
      <c r="AJ16" s="12">
        <v>0</v>
      </c>
      <c r="AK16" s="12">
        <v>0</v>
      </c>
      <c r="AL16" s="12">
        <v>0</v>
      </c>
      <c r="AM16" s="12">
        <v>5225</v>
      </c>
      <c r="AN16" s="12">
        <v>3870</v>
      </c>
      <c r="AO16" s="12">
        <v>1355</v>
      </c>
      <c r="AP16" s="12">
        <v>1585</v>
      </c>
      <c r="AQ16" s="12">
        <v>1585</v>
      </c>
      <c r="AR16" s="12">
        <v>0</v>
      </c>
      <c r="AS16" s="12"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2544</v>
      </c>
      <c r="BF16" s="12">
        <v>1189</v>
      </c>
      <c r="BG16" s="12">
        <v>1355</v>
      </c>
      <c r="BH16" s="12">
        <v>0</v>
      </c>
      <c r="BI16" s="12">
        <v>0</v>
      </c>
      <c r="BJ16" s="12">
        <v>0</v>
      </c>
      <c r="BK16" s="12">
        <v>1951</v>
      </c>
      <c r="BL16" s="12">
        <v>1951</v>
      </c>
      <c r="BM16" s="12">
        <v>0</v>
      </c>
      <c r="BN16" s="12">
        <v>2041</v>
      </c>
      <c r="BO16" s="12">
        <v>1564</v>
      </c>
      <c r="BP16" s="12">
        <v>477</v>
      </c>
      <c r="BQ16" s="12">
        <v>5365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5365</v>
      </c>
      <c r="CD16" s="12">
        <v>4527</v>
      </c>
      <c r="CE16" s="12">
        <v>838</v>
      </c>
      <c r="CF16" s="12">
        <v>13979</v>
      </c>
      <c r="CG16" s="12">
        <v>13849</v>
      </c>
      <c r="CH16" s="12">
        <v>130</v>
      </c>
      <c r="CI16" s="12">
        <v>2670</v>
      </c>
      <c r="CJ16" s="12">
        <v>2379</v>
      </c>
      <c r="CK16" s="12">
        <v>291</v>
      </c>
      <c r="CL16" s="12">
        <v>0</v>
      </c>
      <c r="CM16" s="12">
        <v>0</v>
      </c>
      <c r="CN16" s="12">
        <v>0</v>
      </c>
      <c r="CO16" s="12">
        <v>3454</v>
      </c>
      <c r="CP16" s="12">
        <v>2301</v>
      </c>
      <c r="CQ16" s="12">
        <v>1153</v>
      </c>
      <c r="CR16" s="12">
        <v>0</v>
      </c>
      <c r="CS16" s="12"/>
      <c r="CT16" s="12"/>
      <c r="CU16" s="12">
        <v>500</v>
      </c>
      <c r="CV16" s="12">
        <v>500</v>
      </c>
      <c r="CW16" s="12">
        <v>500</v>
      </c>
      <c r="CX16" s="12"/>
      <c r="CY16" s="12">
        <v>0</v>
      </c>
      <c r="CZ16" s="12"/>
      <c r="DA16" s="12"/>
      <c r="DB16" s="12">
        <v>5296</v>
      </c>
      <c r="DC16" s="12">
        <v>5045</v>
      </c>
      <c r="DD16" s="12">
        <v>251</v>
      </c>
      <c r="DE16" s="12">
        <v>87</v>
      </c>
      <c r="DF16" s="12">
        <v>87</v>
      </c>
      <c r="DG16" s="12">
        <v>0</v>
      </c>
      <c r="DH16" s="12">
        <v>3952</v>
      </c>
      <c r="DI16" s="12">
        <v>3952</v>
      </c>
      <c r="DJ16" s="12">
        <v>0</v>
      </c>
      <c r="DK16" s="12">
        <v>1257</v>
      </c>
      <c r="DL16" s="12">
        <v>1006</v>
      </c>
      <c r="DM16" s="18">
        <v>251</v>
      </c>
      <c r="DN16" s="20">
        <v>187276</v>
      </c>
      <c r="DO16" s="12">
        <v>113465</v>
      </c>
      <c r="DP16" s="21">
        <v>73811</v>
      </c>
      <c r="DQ16" s="19">
        <v>17182</v>
      </c>
      <c r="DR16" s="12">
        <v>4482</v>
      </c>
      <c r="DS16" s="12">
        <v>12700</v>
      </c>
      <c r="DT16" s="12">
        <v>25311</v>
      </c>
      <c r="DU16" s="12">
        <v>24536</v>
      </c>
      <c r="DV16" s="12">
        <v>510</v>
      </c>
      <c r="DW16" s="12">
        <v>265</v>
      </c>
      <c r="DX16" s="12">
        <v>7471</v>
      </c>
      <c r="DY16" s="12">
        <v>3647</v>
      </c>
      <c r="DZ16" s="12">
        <v>3824</v>
      </c>
      <c r="EA16" s="12"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0</v>
      </c>
      <c r="P17" s="12"/>
      <c r="Q17" s="12"/>
      <c r="R17" s="12"/>
      <c r="S17" s="12"/>
      <c r="T17" s="12"/>
      <c r="U17" s="12"/>
      <c r="V17" s="12"/>
      <c r="W17" s="12"/>
      <c r="X17" s="12">
        <v>0</v>
      </c>
      <c r="Y17" s="12">
        <v>0</v>
      </c>
      <c r="Z17" s="12"/>
      <c r="AA17" s="12"/>
      <c r="AB17" s="12">
        <v>0</v>
      </c>
      <c r="AC17" s="12"/>
      <c r="AD17" s="12"/>
      <c r="AE17" s="12">
        <v>0</v>
      </c>
      <c r="AF17" s="12"/>
      <c r="AG17" s="12"/>
      <c r="AH17" s="12"/>
      <c r="AI17" s="12"/>
      <c r="AJ17" s="12">
        <v>0</v>
      </c>
      <c r="AK17" s="12"/>
      <c r="AL17" s="12"/>
      <c r="AM17" s="12">
        <v>0</v>
      </c>
      <c r="AN17" s="12"/>
      <c r="AO17" s="12"/>
      <c r="AP17" s="12">
        <v>0</v>
      </c>
      <c r="AQ17" s="12"/>
      <c r="AR17" s="12"/>
      <c r="AS17" s="12">
        <v>0</v>
      </c>
      <c r="AT17" s="12"/>
      <c r="AU17" s="12"/>
      <c r="AV17" s="12"/>
      <c r="AW17" s="12"/>
      <c r="AX17" s="12"/>
      <c r="AY17" s="12">
        <v>0</v>
      </c>
      <c r="AZ17" s="12"/>
      <c r="BA17" s="12"/>
      <c r="BB17" s="12">
        <v>0</v>
      </c>
      <c r="BC17" s="12"/>
      <c r="BD17" s="12"/>
      <c r="BE17" s="12">
        <v>0</v>
      </c>
      <c r="BF17" s="12"/>
      <c r="BG17" s="12"/>
      <c r="BH17" s="12">
        <v>0</v>
      </c>
      <c r="BI17" s="12"/>
      <c r="BJ17" s="12"/>
      <c r="BK17" s="12">
        <v>0</v>
      </c>
      <c r="BL17" s="12"/>
      <c r="BM17" s="12"/>
      <c r="BN17" s="12">
        <v>0</v>
      </c>
      <c r="BO17" s="12"/>
      <c r="BP17" s="12"/>
      <c r="BQ17" s="12">
        <v>15230</v>
      </c>
      <c r="BR17" s="12"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v>2487</v>
      </c>
      <c r="BX17" s="12">
        <v>1582</v>
      </c>
      <c r="BY17" s="12">
        <v>905</v>
      </c>
      <c r="BZ17" s="12">
        <v>0</v>
      </c>
      <c r="CA17" s="12">
        <v>0</v>
      </c>
      <c r="CB17" s="12">
        <v>0</v>
      </c>
      <c r="CC17" s="12">
        <v>8569</v>
      </c>
      <c r="CD17" s="12">
        <v>6519</v>
      </c>
      <c r="CE17" s="12">
        <v>2050</v>
      </c>
      <c r="CF17" s="12">
        <v>0</v>
      </c>
      <c r="CG17" s="12"/>
      <c r="CH17" s="12"/>
      <c r="CI17" s="12">
        <v>0</v>
      </c>
      <c r="CJ17" s="12"/>
      <c r="CK17" s="12"/>
      <c r="CL17" s="12">
        <v>0</v>
      </c>
      <c r="CM17" s="12"/>
      <c r="CN17" s="12"/>
      <c r="CO17" s="12">
        <v>0</v>
      </c>
      <c r="CP17" s="12"/>
      <c r="CQ17" s="12"/>
      <c r="CR17" s="12">
        <v>0</v>
      </c>
      <c r="CS17" s="12"/>
      <c r="CT17" s="12"/>
      <c r="CU17" s="12">
        <v>0</v>
      </c>
      <c r="CV17" s="12">
        <v>0</v>
      </c>
      <c r="CW17" s="12"/>
      <c r="CX17" s="12"/>
      <c r="CY17" s="12">
        <v>0</v>
      </c>
      <c r="CZ17" s="12"/>
      <c r="DA17" s="12"/>
      <c r="DB17" s="12">
        <v>0</v>
      </c>
      <c r="DC17" s="12">
        <v>0</v>
      </c>
      <c r="DD17" s="12">
        <v>0</v>
      </c>
      <c r="DE17" s="12">
        <v>0</v>
      </c>
      <c r="DF17" s="12"/>
      <c r="DG17" s="12"/>
      <c r="DH17" s="12">
        <v>0</v>
      </c>
      <c r="DI17" s="12"/>
      <c r="DJ17" s="12"/>
      <c r="DK17" s="12">
        <v>0</v>
      </c>
      <c r="DL17" s="12"/>
      <c r="DM17" s="18"/>
      <c r="DN17" s="20">
        <v>15230</v>
      </c>
      <c r="DO17" s="12">
        <v>11367</v>
      </c>
      <c r="DP17" s="21">
        <v>3863</v>
      </c>
      <c r="DQ17" s="19">
        <v>0</v>
      </c>
      <c r="DR17" s="12"/>
      <c r="DS17" s="12"/>
      <c r="DT17" s="12">
        <v>0</v>
      </c>
      <c r="DU17" s="12"/>
      <c r="DV17" s="12"/>
      <c r="DW17" s="12">
        <v>0</v>
      </c>
      <c r="DX17" s="12">
        <v>0</v>
      </c>
      <c r="DY17" s="12"/>
      <c r="DZ17" s="12"/>
      <c r="EA17" s="12"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v>0</v>
      </c>
      <c r="Y18" s="12">
        <v>0</v>
      </c>
      <c r="Z18" s="12"/>
      <c r="AA18" s="12"/>
      <c r="AB18" s="12">
        <v>0</v>
      </c>
      <c r="AC18" s="12"/>
      <c r="AD18" s="12"/>
      <c r="AE18" s="12">
        <v>438</v>
      </c>
      <c r="AF18" s="12">
        <v>300</v>
      </c>
      <c r="AG18" s="12">
        <v>138</v>
      </c>
      <c r="AH18" s="12"/>
      <c r="AI18" s="12"/>
      <c r="AJ18" s="12">
        <v>0</v>
      </c>
      <c r="AK18" s="12">
        <v>0</v>
      </c>
      <c r="AL18" s="12">
        <v>0</v>
      </c>
      <c r="AM18" s="12">
        <v>623</v>
      </c>
      <c r="AN18" s="12">
        <v>444</v>
      </c>
      <c r="AO18" s="12">
        <v>179</v>
      </c>
      <c r="AP18" s="12">
        <v>0</v>
      </c>
      <c r="AQ18" s="12">
        <v>0</v>
      </c>
      <c r="AR18" s="12">
        <v>0</v>
      </c>
      <c r="AS18" s="12">
        <v>1061</v>
      </c>
      <c r="AT18" s="12">
        <v>877</v>
      </c>
      <c r="AU18" s="12"/>
      <c r="AV18" s="12"/>
      <c r="AW18" s="12"/>
      <c r="AX18" s="12"/>
      <c r="AY18" s="12">
        <v>0</v>
      </c>
      <c r="AZ18" s="12"/>
      <c r="BA18" s="12"/>
      <c r="BB18" s="12">
        <v>0</v>
      </c>
      <c r="BC18" s="12"/>
      <c r="BD18" s="12"/>
      <c r="BE18" s="12">
        <v>0</v>
      </c>
      <c r="BF18" s="12"/>
      <c r="BG18" s="12"/>
      <c r="BH18" s="12">
        <v>0</v>
      </c>
      <c r="BI18" s="12"/>
      <c r="BJ18" s="12"/>
      <c r="BK18" s="12">
        <v>184</v>
      </c>
      <c r="BL18" s="12">
        <v>184</v>
      </c>
      <c r="BM18" s="12">
        <v>0</v>
      </c>
      <c r="BN18" s="12">
        <v>316</v>
      </c>
      <c r="BO18" s="12">
        <v>316</v>
      </c>
      <c r="BP18" s="12">
        <v>0</v>
      </c>
      <c r="BQ18" s="12">
        <v>1636</v>
      </c>
      <c r="BR18" s="12"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v>394</v>
      </c>
      <c r="BX18" s="12">
        <v>328</v>
      </c>
      <c r="BY18" s="12">
        <v>66</v>
      </c>
      <c r="BZ18" s="12">
        <v>0</v>
      </c>
      <c r="CA18" s="12"/>
      <c r="CB18" s="12"/>
      <c r="CC18" s="12">
        <v>0</v>
      </c>
      <c r="CD18" s="12"/>
      <c r="CE18" s="12"/>
      <c r="CF18" s="12">
        <v>2032</v>
      </c>
      <c r="CG18" s="12">
        <v>2006</v>
      </c>
      <c r="CH18" s="12">
        <v>26</v>
      </c>
      <c r="CI18" s="12">
        <v>11</v>
      </c>
      <c r="CJ18" s="12">
        <v>11</v>
      </c>
      <c r="CK18" s="12">
        <v>0</v>
      </c>
      <c r="CL18" s="12">
        <v>0</v>
      </c>
      <c r="CM18" s="12">
        <v>0</v>
      </c>
      <c r="CN18" s="12">
        <v>0</v>
      </c>
      <c r="CO18" s="12">
        <v>58</v>
      </c>
      <c r="CP18" s="12">
        <v>30</v>
      </c>
      <c r="CQ18" s="12">
        <v>28</v>
      </c>
      <c r="CR18" s="12">
        <v>930</v>
      </c>
      <c r="CS18" s="12">
        <v>930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530</v>
      </c>
      <c r="DC18" s="12">
        <v>530</v>
      </c>
      <c r="DD18" s="12">
        <v>0</v>
      </c>
      <c r="DE18" s="12">
        <v>90</v>
      </c>
      <c r="DF18" s="12">
        <v>90</v>
      </c>
      <c r="DG18" s="12">
        <v>0</v>
      </c>
      <c r="DH18" s="12">
        <v>440</v>
      </c>
      <c r="DI18" s="12">
        <v>440</v>
      </c>
      <c r="DJ18" s="12"/>
      <c r="DK18" s="12">
        <v>0</v>
      </c>
      <c r="DL18" s="12"/>
      <c r="DM18" s="18"/>
      <c r="DN18" s="20">
        <v>20399</v>
      </c>
      <c r="DO18" s="12">
        <v>14462</v>
      </c>
      <c r="DP18" s="21">
        <v>5937</v>
      </c>
      <c r="DQ18" s="19">
        <v>1990</v>
      </c>
      <c r="DR18" s="12">
        <v>613</v>
      </c>
      <c r="DS18" s="12">
        <v>1377</v>
      </c>
      <c r="DT18" s="12">
        <v>3444</v>
      </c>
      <c r="DU18" s="12">
        <v>3354</v>
      </c>
      <c r="DV18" s="12">
        <v>69</v>
      </c>
      <c r="DW18" s="12">
        <v>21</v>
      </c>
      <c r="DX18" s="12">
        <v>893</v>
      </c>
      <c r="DY18" s="12">
        <v>436</v>
      </c>
      <c r="DZ18" s="12">
        <v>457</v>
      </c>
      <c r="EA18" s="12"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1103</v>
      </c>
      <c r="AF19" s="12">
        <v>1103</v>
      </c>
      <c r="AG19" s="12">
        <v>0</v>
      </c>
      <c r="AH19" s="12"/>
      <c r="AI19" s="12"/>
      <c r="AJ19" s="12">
        <v>0</v>
      </c>
      <c r="AK19" s="12">
        <v>0</v>
      </c>
      <c r="AL19" s="12">
        <v>0</v>
      </c>
      <c r="AM19" s="12">
        <v>718</v>
      </c>
      <c r="AN19" s="12">
        <v>529</v>
      </c>
      <c r="AO19" s="12">
        <v>189</v>
      </c>
      <c r="AP19" s="12">
        <v>0</v>
      </c>
      <c r="AQ19" s="12">
        <v>0</v>
      </c>
      <c r="AR19" s="12">
        <v>0</v>
      </c>
      <c r="AS19" s="12"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396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396</v>
      </c>
      <c r="BX19" s="12">
        <v>396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1590</v>
      </c>
      <c r="CG19" s="12">
        <v>1476</v>
      </c>
      <c r="CH19" s="12">
        <v>114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1210</v>
      </c>
      <c r="CS19" s="12">
        <v>1100</v>
      </c>
      <c r="CT19" s="12">
        <v>110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2297</v>
      </c>
      <c r="DC19" s="12">
        <v>2129</v>
      </c>
      <c r="DD19" s="12">
        <v>168</v>
      </c>
      <c r="DE19" s="12">
        <v>276</v>
      </c>
      <c r="DF19" s="12">
        <v>248</v>
      </c>
      <c r="DG19" s="12">
        <v>28</v>
      </c>
      <c r="DH19" s="12">
        <v>446</v>
      </c>
      <c r="DI19" s="12">
        <v>306</v>
      </c>
      <c r="DJ19" s="12">
        <v>140</v>
      </c>
      <c r="DK19" s="12">
        <v>1575</v>
      </c>
      <c r="DL19" s="12">
        <v>1575</v>
      </c>
      <c r="DM19" s="18">
        <v>0</v>
      </c>
      <c r="DN19" s="20">
        <v>33626</v>
      </c>
      <c r="DO19" s="12">
        <v>22632</v>
      </c>
      <c r="DP19" s="21">
        <v>10994</v>
      </c>
      <c r="DQ19" s="19">
        <v>3409</v>
      </c>
      <c r="DR19" s="12">
        <v>1159</v>
      </c>
      <c r="DS19" s="12">
        <v>2250</v>
      </c>
      <c r="DT19" s="12">
        <v>6550</v>
      </c>
      <c r="DU19" s="12">
        <v>6346</v>
      </c>
      <c r="DV19" s="12">
        <v>132</v>
      </c>
      <c r="DW19" s="12">
        <v>72</v>
      </c>
      <c r="DX19" s="12">
        <v>1725</v>
      </c>
      <c r="DY19" s="12">
        <v>842</v>
      </c>
      <c r="DZ19" s="12">
        <v>883</v>
      </c>
      <c r="EA19" s="12"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1200</v>
      </c>
      <c r="Y20" s="12">
        <v>1200</v>
      </c>
      <c r="Z20" s="12">
        <v>1200</v>
      </c>
      <c r="AA20" s="12">
        <v>0</v>
      </c>
      <c r="AB20" s="12">
        <v>0</v>
      </c>
      <c r="AC20" s="12">
        <v>0</v>
      </c>
      <c r="AD20" s="12">
        <v>0</v>
      </c>
      <c r="AE20" s="12">
        <v>600</v>
      </c>
      <c r="AF20" s="12">
        <v>600</v>
      </c>
      <c r="AG20" s="12">
        <v>0</v>
      </c>
      <c r="AH20" s="12"/>
      <c r="AI20" s="12"/>
      <c r="AJ20" s="12">
        <v>0</v>
      </c>
      <c r="AK20" s="12">
        <v>0</v>
      </c>
      <c r="AL20" s="12">
        <v>0</v>
      </c>
      <c r="AM20" s="12">
        <v>2503</v>
      </c>
      <c r="AN20" s="12">
        <v>2126</v>
      </c>
      <c r="AO20" s="12">
        <v>377</v>
      </c>
      <c r="AP20" s="12">
        <v>0</v>
      </c>
      <c r="AQ20" s="12">
        <v>0</v>
      </c>
      <c r="AR20" s="12">
        <v>0</v>
      </c>
      <c r="AS20" s="12"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1678</v>
      </c>
      <c r="BL20" s="12">
        <v>1678</v>
      </c>
      <c r="BM20" s="12">
        <v>0</v>
      </c>
      <c r="BN20" s="12">
        <v>0</v>
      </c>
      <c r="BO20" s="12">
        <v>0</v>
      </c>
      <c r="BP20" s="12">
        <v>0</v>
      </c>
      <c r="BQ20" s="12">
        <v>7437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7437</v>
      </c>
      <c r="CD20" s="12">
        <v>6311</v>
      </c>
      <c r="CE20" s="12">
        <v>1126</v>
      </c>
      <c r="CF20" s="12">
        <v>2519</v>
      </c>
      <c r="CG20" s="12">
        <v>2355</v>
      </c>
      <c r="CH20" s="12">
        <v>164</v>
      </c>
      <c r="CI20" s="12">
        <v>2018</v>
      </c>
      <c r="CJ20" s="12">
        <v>1399</v>
      </c>
      <c r="CK20" s="12">
        <v>619</v>
      </c>
      <c r="CL20" s="12">
        <v>0</v>
      </c>
      <c r="CM20" s="12">
        <v>0</v>
      </c>
      <c r="CN20" s="12">
        <v>0</v>
      </c>
      <c r="CO20" s="12">
        <v>1588</v>
      </c>
      <c r="CP20" s="12">
        <v>868</v>
      </c>
      <c r="CQ20" s="12">
        <v>720</v>
      </c>
      <c r="CR20" s="12">
        <v>1108</v>
      </c>
      <c r="CS20" s="12">
        <v>552</v>
      </c>
      <c r="CT20" s="12">
        <v>556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2908</v>
      </c>
      <c r="DC20" s="12">
        <v>2558</v>
      </c>
      <c r="DD20" s="12">
        <v>350</v>
      </c>
      <c r="DE20" s="12">
        <v>0</v>
      </c>
      <c r="DF20" s="12">
        <v>0</v>
      </c>
      <c r="DG20" s="12">
        <v>0</v>
      </c>
      <c r="DH20" s="12">
        <v>2908</v>
      </c>
      <c r="DI20" s="12">
        <v>2558</v>
      </c>
      <c r="DJ20" s="12">
        <v>350</v>
      </c>
      <c r="DK20" s="12">
        <v>0</v>
      </c>
      <c r="DL20" s="12"/>
      <c r="DM20" s="18"/>
      <c r="DN20" s="20">
        <v>48809</v>
      </c>
      <c r="DO20" s="12">
        <v>37724</v>
      </c>
      <c r="DP20" s="21">
        <v>11085</v>
      </c>
      <c r="DQ20" s="19">
        <v>2061</v>
      </c>
      <c r="DR20" s="12">
        <v>713</v>
      </c>
      <c r="DS20" s="12">
        <v>1348</v>
      </c>
      <c r="DT20" s="12">
        <v>4006</v>
      </c>
      <c r="DU20" s="12">
        <v>3905</v>
      </c>
      <c r="DV20" s="12">
        <v>81</v>
      </c>
      <c r="DW20" s="12">
        <v>20</v>
      </c>
      <c r="DX20" s="12">
        <v>984</v>
      </c>
      <c r="DY20" s="12">
        <v>480</v>
      </c>
      <c r="DZ20" s="12">
        <v>504</v>
      </c>
      <c r="EA20" s="12"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/>
      <c r="AI21" s="12"/>
      <c r="AJ21" s="12">
        <v>0</v>
      </c>
      <c r="AK21" s="12">
        <v>0</v>
      </c>
      <c r="AL21" s="12">
        <v>0</v>
      </c>
      <c r="AM21" s="12">
        <v>1184</v>
      </c>
      <c r="AN21" s="12">
        <v>732</v>
      </c>
      <c r="AO21" s="12">
        <v>452</v>
      </c>
      <c r="AP21" s="12">
        <v>550</v>
      </c>
      <c r="AQ21" s="12">
        <v>530</v>
      </c>
      <c r="AR21" s="12">
        <v>20</v>
      </c>
      <c r="AS21" s="12"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218</v>
      </c>
      <c r="BL21" s="12">
        <v>218</v>
      </c>
      <c r="BM21" s="12">
        <v>0</v>
      </c>
      <c r="BN21" s="12">
        <v>0</v>
      </c>
      <c r="BO21" s="12">
        <v>0</v>
      </c>
      <c r="BP21" s="12">
        <v>0</v>
      </c>
      <c r="BQ21" s="12">
        <v>2198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2198</v>
      </c>
      <c r="BX21" s="12">
        <v>2198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2763</v>
      </c>
      <c r="CG21" s="12">
        <v>2558</v>
      </c>
      <c r="CH21" s="12">
        <v>205</v>
      </c>
      <c r="CI21" s="12">
        <v>1158</v>
      </c>
      <c r="CJ21" s="12">
        <v>603</v>
      </c>
      <c r="CK21" s="12">
        <v>555</v>
      </c>
      <c r="CL21" s="12">
        <v>0</v>
      </c>
      <c r="CM21" s="12">
        <v>0</v>
      </c>
      <c r="CN21" s="12">
        <v>0</v>
      </c>
      <c r="CO21" s="12">
        <v>1122</v>
      </c>
      <c r="CP21" s="12">
        <v>732</v>
      </c>
      <c r="CQ21" s="12">
        <v>390</v>
      </c>
      <c r="CR21" s="12">
        <v>625</v>
      </c>
      <c r="CS21" s="12">
        <v>459</v>
      </c>
      <c r="CT21" s="12">
        <v>166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274</v>
      </c>
      <c r="DC21" s="12">
        <v>274</v>
      </c>
      <c r="DD21" s="12">
        <v>0</v>
      </c>
      <c r="DE21" s="12">
        <v>0</v>
      </c>
      <c r="DF21" s="12">
        <v>0</v>
      </c>
      <c r="DG21" s="12">
        <v>0</v>
      </c>
      <c r="DH21" s="12">
        <v>274</v>
      </c>
      <c r="DI21" s="12">
        <v>274</v>
      </c>
      <c r="DJ21" s="12">
        <v>0</v>
      </c>
      <c r="DK21" s="12">
        <v>0</v>
      </c>
      <c r="DL21" s="12"/>
      <c r="DM21" s="18"/>
      <c r="DN21" s="20">
        <v>31590</v>
      </c>
      <c r="DO21" s="12">
        <v>22353</v>
      </c>
      <c r="DP21" s="21">
        <v>9237</v>
      </c>
      <c r="DQ21" s="19">
        <v>3222</v>
      </c>
      <c r="DR21" s="12">
        <v>1011</v>
      </c>
      <c r="DS21" s="12">
        <v>2211</v>
      </c>
      <c r="DT21" s="12">
        <v>5689</v>
      </c>
      <c r="DU21" s="12">
        <v>5534</v>
      </c>
      <c r="DV21" s="12">
        <v>115</v>
      </c>
      <c r="DW21" s="12">
        <v>40</v>
      </c>
      <c r="DX21" s="12">
        <v>1645</v>
      </c>
      <c r="DY21" s="12">
        <v>803</v>
      </c>
      <c r="DZ21" s="12">
        <v>842</v>
      </c>
      <c r="EA21" s="12"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503</v>
      </c>
      <c r="Y22" s="12">
        <v>503</v>
      </c>
      <c r="Z22" s="12">
        <v>503</v>
      </c>
      <c r="AA22" s="12">
        <v>0</v>
      </c>
      <c r="AB22" s="12">
        <v>0</v>
      </c>
      <c r="AC22" s="12">
        <v>0</v>
      </c>
      <c r="AD22" s="12">
        <v>0</v>
      </c>
      <c r="AE22" s="12">
        <v>1207</v>
      </c>
      <c r="AF22" s="12">
        <v>1207</v>
      </c>
      <c r="AG22" s="12">
        <v>0</v>
      </c>
      <c r="AH22" s="12"/>
      <c r="AI22" s="12"/>
      <c r="AJ22" s="12">
        <v>0</v>
      </c>
      <c r="AK22" s="12">
        <v>0</v>
      </c>
      <c r="AL22" s="12">
        <v>0</v>
      </c>
      <c r="AM22" s="12">
        <v>1308</v>
      </c>
      <c r="AN22" s="12">
        <v>1308</v>
      </c>
      <c r="AO22" s="12">
        <v>0</v>
      </c>
      <c r="AP22" s="12">
        <v>820</v>
      </c>
      <c r="AQ22" s="12">
        <v>820</v>
      </c>
      <c r="AR22" s="12">
        <v>0</v>
      </c>
      <c r="AS22" s="12"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362</v>
      </c>
      <c r="BL22" s="12">
        <v>362</v>
      </c>
      <c r="BM22" s="12">
        <v>0</v>
      </c>
      <c r="BN22" s="12">
        <v>1609</v>
      </c>
      <c r="BO22" s="12">
        <v>1609</v>
      </c>
      <c r="BP22" s="12">
        <v>0</v>
      </c>
      <c r="BQ22" s="12">
        <v>4231</v>
      </c>
      <c r="BR22" s="12"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v>467</v>
      </c>
      <c r="BX22" s="12">
        <v>267</v>
      </c>
      <c r="BY22" s="12">
        <v>200</v>
      </c>
      <c r="BZ22" s="12">
        <v>0</v>
      </c>
      <c r="CA22" s="12">
        <v>0</v>
      </c>
      <c r="CB22" s="12">
        <v>0</v>
      </c>
      <c r="CC22" s="12">
        <v>2414</v>
      </c>
      <c r="CD22" s="12">
        <v>2414</v>
      </c>
      <c r="CE22" s="12">
        <v>0</v>
      </c>
      <c r="CF22" s="12">
        <v>2288</v>
      </c>
      <c r="CG22" s="12">
        <v>2288</v>
      </c>
      <c r="CH22" s="12">
        <v>0</v>
      </c>
      <c r="CI22" s="12">
        <v>1911</v>
      </c>
      <c r="CJ22" s="12">
        <v>1611</v>
      </c>
      <c r="CK22" s="12">
        <v>300</v>
      </c>
      <c r="CL22" s="12">
        <v>0</v>
      </c>
      <c r="CM22" s="12">
        <v>0</v>
      </c>
      <c r="CN22" s="12">
        <v>0</v>
      </c>
      <c r="CO22" s="12">
        <v>1921</v>
      </c>
      <c r="CP22" s="12">
        <v>1921</v>
      </c>
      <c r="CQ22" s="12">
        <v>0</v>
      </c>
      <c r="CR22" s="12">
        <v>1258</v>
      </c>
      <c r="CS22" s="12">
        <v>1258</v>
      </c>
      <c r="CT22" s="12">
        <v>0</v>
      </c>
      <c r="CU22" s="12">
        <v>0</v>
      </c>
      <c r="CV22" s="12">
        <v>0</v>
      </c>
      <c r="CW22" s="12"/>
      <c r="CX22" s="12">
        <v>0</v>
      </c>
      <c r="CY22" s="12">
        <v>0</v>
      </c>
      <c r="CZ22" s="12">
        <v>0</v>
      </c>
      <c r="DA22" s="12">
        <v>0</v>
      </c>
      <c r="DB22" s="12">
        <v>10232</v>
      </c>
      <c r="DC22" s="12">
        <v>10232</v>
      </c>
      <c r="DD22" s="12">
        <v>0</v>
      </c>
      <c r="DE22" s="12">
        <v>900</v>
      </c>
      <c r="DF22" s="12">
        <v>900</v>
      </c>
      <c r="DG22" s="12">
        <v>0</v>
      </c>
      <c r="DH22" s="12">
        <v>4500</v>
      </c>
      <c r="DI22" s="12">
        <v>4500</v>
      </c>
      <c r="DJ22" s="12">
        <v>0</v>
      </c>
      <c r="DK22" s="12">
        <v>4832</v>
      </c>
      <c r="DL22" s="12">
        <v>4832</v>
      </c>
      <c r="DM22" s="18">
        <v>0</v>
      </c>
      <c r="DN22" s="20">
        <v>77644</v>
      </c>
      <c r="DO22" s="12">
        <v>61357</v>
      </c>
      <c r="DP22" s="21">
        <v>16287</v>
      </c>
      <c r="DQ22" s="19">
        <v>8060</v>
      </c>
      <c r="DR22" s="12">
        <v>2060</v>
      </c>
      <c r="DS22" s="12">
        <v>6000</v>
      </c>
      <c r="DT22" s="12">
        <v>11609</v>
      </c>
      <c r="DU22" s="12">
        <v>11281</v>
      </c>
      <c r="DV22" s="12">
        <v>234</v>
      </c>
      <c r="DW22" s="12">
        <v>94</v>
      </c>
      <c r="DX22" s="12">
        <v>3493</v>
      </c>
      <c r="DY22" s="12">
        <v>1705</v>
      </c>
      <c r="DZ22" s="12">
        <v>1788</v>
      </c>
      <c r="EA22" s="12"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450</v>
      </c>
      <c r="Y23" s="12">
        <v>450</v>
      </c>
      <c r="Z23" s="12">
        <v>450</v>
      </c>
      <c r="AA23" s="12">
        <v>0</v>
      </c>
      <c r="AB23" s="12">
        <v>0</v>
      </c>
      <c r="AC23" s="12">
        <v>0</v>
      </c>
      <c r="AD23" s="12">
        <v>0</v>
      </c>
      <c r="AE23" s="12">
        <v>1100</v>
      </c>
      <c r="AF23" s="12">
        <v>1100</v>
      </c>
      <c r="AG23" s="12">
        <v>0</v>
      </c>
      <c r="AH23" s="12"/>
      <c r="AI23" s="12"/>
      <c r="AJ23" s="12">
        <v>0</v>
      </c>
      <c r="AK23" s="12">
        <v>0</v>
      </c>
      <c r="AL23" s="12">
        <v>0</v>
      </c>
      <c r="AM23" s="12">
        <v>1393</v>
      </c>
      <c r="AN23" s="12">
        <v>1283</v>
      </c>
      <c r="AO23" s="12">
        <v>110</v>
      </c>
      <c r="AP23" s="12">
        <v>55</v>
      </c>
      <c r="AQ23" s="12">
        <v>55</v>
      </c>
      <c r="AR23" s="12">
        <v>0</v>
      </c>
      <c r="AS23" s="12"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330</v>
      </c>
      <c r="BL23" s="12">
        <v>330</v>
      </c>
      <c r="BM23" s="12">
        <v>0</v>
      </c>
      <c r="BN23" s="12">
        <v>0</v>
      </c>
      <c r="BO23" s="12">
        <v>0</v>
      </c>
      <c r="BP23" s="12">
        <v>0</v>
      </c>
      <c r="BQ23" s="12">
        <v>3775</v>
      </c>
      <c r="BR23" s="12"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3593</v>
      </c>
      <c r="CD23" s="12">
        <v>2928</v>
      </c>
      <c r="CE23" s="12">
        <v>665</v>
      </c>
      <c r="CF23" s="12">
        <v>1666</v>
      </c>
      <c r="CG23" s="12">
        <v>1527</v>
      </c>
      <c r="CH23" s="12">
        <v>139</v>
      </c>
      <c r="CI23" s="12">
        <v>185</v>
      </c>
      <c r="CJ23" s="12">
        <v>165</v>
      </c>
      <c r="CK23" s="12">
        <v>20</v>
      </c>
      <c r="CL23" s="12">
        <v>0</v>
      </c>
      <c r="CM23" s="12">
        <v>0</v>
      </c>
      <c r="CN23" s="12">
        <v>0</v>
      </c>
      <c r="CO23" s="12">
        <v>983</v>
      </c>
      <c r="CP23" s="12">
        <v>692</v>
      </c>
      <c r="CQ23" s="12">
        <v>291</v>
      </c>
      <c r="CR23" s="12">
        <v>47</v>
      </c>
      <c r="CS23" s="12">
        <v>41</v>
      </c>
      <c r="CT23" s="12">
        <v>6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4218</v>
      </c>
      <c r="DC23" s="12">
        <v>4218</v>
      </c>
      <c r="DD23" s="12">
        <v>0</v>
      </c>
      <c r="DE23" s="12">
        <v>1710</v>
      </c>
      <c r="DF23" s="12">
        <v>1710</v>
      </c>
      <c r="DG23" s="12">
        <v>0</v>
      </c>
      <c r="DH23" s="12">
        <v>1508</v>
      </c>
      <c r="DI23" s="12">
        <v>1508</v>
      </c>
      <c r="DJ23" s="12">
        <v>0</v>
      </c>
      <c r="DK23" s="12">
        <v>1000</v>
      </c>
      <c r="DL23" s="12">
        <v>1000</v>
      </c>
      <c r="DM23" s="18"/>
      <c r="DN23" s="20">
        <v>33766</v>
      </c>
      <c r="DO23" s="12">
        <v>25004</v>
      </c>
      <c r="DP23" s="21">
        <v>8762</v>
      </c>
      <c r="DQ23" s="19">
        <v>3101</v>
      </c>
      <c r="DR23" s="12">
        <v>953</v>
      </c>
      <c r="DS23" s="12">
        <v>2148</v>
      </c>
      <c r="DT23" s="12">
        <v>5343</v>
      </c>
      <c r="DU23" s="12">
        <v>5215</v>
      </c>
      <c r="DV23" s="12">
        <v>108</v>
      </c>
      <c r="DW23" s="12">
        <v>20</v>
      </c>
      <c r="DX23" s="12">
        <v>1680</v>
      </c>
      <c r="DY23" s="12">
        <v>820</v>
      </c>
      <c r="DZ23" s="12">
        <v>860</v>
      </c>
      <c r="EA23" s="12"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1066</v>
      </c>
      <c r="AF24" s="12">
        <v>1066</v>
      </c>
      <c r="AG24" s="12">
        <v>0</v>
      </c>
      <c r="AH24" s="12"/>
      <c r="AI24" s="12"/>
      <c r="AJ24" s="12">
        <v>0</v>
      </c>
      <c r="AK24" s="12">
        <v>0</v>
      </c>
      <c r="AL24" s="12">
        <v>0</v>
      </c>
      <c r="AM24" s="12">
        <v>2310</v>
      </c>
      <c r="AN24" s="12">
        <v>2310</v>
      </c>
      <c r="AO24" s="12">
        <v>0</v>
      </c>
      <c r="AP24" s="12">
        <v>708</v>
      </c>
      <c r="AQ24" s="12">
        <v>660</v>
      </c>
      <c r="AR24" s="12">
        <v>48</v>
      </c>
      <c r="AS24" s="12"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771</v>
      </c>
      <c r="BF24" s="12">
        <v>741</v>
      </c>
      <c r="BG24" s="12">
        <v>30</v>
      </c>
      <c r="BH24" s="12">
        <v>0</v>
      </c>
      <c r="BI24" s="12">
        <v>0</v>
      </c>
      <c r="BJ24" s="12">
        <v>0</v>
      </c>
      <c r="BK24" s="12">
        <v>1098</v>
      </c>
      <c r="BL24" s="12">
        <v>1098</v>
      </c>
      <c r="BM24" s="12">
        <v>0</v>
      </c>
      <c r="BN24" s="12">
        <v>362</v>
      </c>
      <c r="BO24" s="12">
        <v>362</v>
      </c>
      <c r="BP24" s="12">
        <v>0</v>
      </c>
      <c r="BQ24" s="12">
        <v>13902</v>
      </c>
      <c r="BR24" s="12"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8706</v>
      </c>
      <c r="CD24" s="12">
        <v>5226</v>
      </c>
      <c r="CE24" s="12">
        <v>3480</v>
      </c>
      <c r="CF24" s="12">
        <v>5303</v>
      </c>
      <c r="CG24" s="12">
        <v>5227</v>
      </c>
      <c r="CH24" s="12">
        <v>76</v>
      </c>
      <c r="CI24" s="12">
        <v>422</v>
      </c>
      <c r="CJ24" s="12">
        <v>291</v>
      </c>
      <c r="CK24" s="12">
        <v>131</v>
      </c>
      <c r="CL24" s="12">
        <v>0</v>
      </c>
      <c r="CM24" s="12">
        <v>0</v>
      </c>
      <c r="CN24" s="12">
        <v>0</v>
      </c>
      <c r="CO24" s="12">
        <v>613</v>
      </c>
      <c r="CP24" s="12">
        <v>534</v>
      </c>
      <c r="CQ24" s="12">
        <v>79</v>
      </c>
      <c r="CR24" s="12">
        <v>776</v>
      </c>
      <c r="CS24" s="12">
        <v>278</v>
      </c>
      <c r="CT24" s="12">
        <v>498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1416</v>
      </c>
      <c r="DC24" s="12">
        <v>1416</v>
      </c>
      <c r="DD24" s="12">
        <v>0</v>
      </c>
      <c r="DE24" s="12">
        <v>44</v>
      </c>
      <c r="DF24" s="12">
        <v>44</v>
      </c>
      <c r="DG24" s="12">
        <v>0</v>
      </c>
      <c r="DH24" s="12">
        <v>1372</v>
      </c>
      <c r="DI24" s="12">
        <v>1372</v>
      </c>
      <c r="DJ24" s="12"/>
      <c r="DK24" s="12">
        <v>0</v>
      </c>
      <c r="DL24" s="12"/>
      <c r="DM24" s="18"/>
      <c r="DN24" s="20">
        <v>65678</v>
      </c>
      <c r="DO24" s="12">
        <v>45466</v>
      </c>
      <c r="DP24" s="21">
        <v>20212</v>
      </c>
      <c r="DQ24" s="19">
        <v>6080</v>
      </c>
      <c r="DR24" s="12">
        <v>1903</v>
      </c>
      <c r="DS24" s="12">
        <v>4177</v>
      </c>
      <c r="DT24" s="12">
        <v>10817</v>
      </c>
      <c r="DU24" s="12">
        <v>10417</v>
      </c>
      <c r="DV24" s="12">
        <v>216</v>
      </c>
      <c r="DW24" s="12">
        <v>184</v>
      </c>
      <c r="DX24" s="12">
        <v>2993</v>
      </c>
      <c r="DY24" s="12">
        <v>1461</v>
      </c>
      <c r="DZ24" s="12">
        <v>1532</v>
      </c>
      <c r="EA24" s="12"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v>1014</v>
      </c>
      <c r="Y25" s="12">
        <v>1014</v>
      </c>
      <c r="Z25" s="12">
        <v>1014</v>
      </c>
      <c r="AA25" s="12">
        <v>0</v>
      </c>
      <c r="AB25" s="12">
        <v>0</v>
      </c>
      <c r="AC25" s="12">
        <v>0</v>
      </c>
      <c r="AD25" s="12">
        <v>0</v>
      </c>
      <c r="AE25" s="12">
        <v>1920</v>
      </c>
      <c r="AF25" s="12">
        <v>1140</v>
      </c>
      <c r="AG25" s="12">
        <v>780</v>
      </c>
      <c r="AH25" s="12"/>
      <c r="AI25" s="12"/>
      <c r="AJ25" s="12">
        <v>0</v>
      </c>
      <c r="AK25" s="12">
        <v>0</v>
      </c>
      <c r="AL25" s="12">
        <v>0</v>
      </c>
      <c r="AM25" s="12">
        <v>4114</v>
      </c>
      <c r="AN25" s="12">
        <v>2212</v>
      </c>
      <c r="AO25" s="12">
        <v>1902</v>
      </c>
      <c r="AP25" s="12">
        <v>635</v>
      </c>
      <c r="AQ25" s="12">
        <v>388</v>
      </c>
      <c r="AR25" s="12">
        <v>247</v>
      </c>
      <c r="AS25" s="12"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727</v>
      </c>
      <c r="BF25" s="12">
        <v>451</v>
      </c>
      <c r="BG25" s="12">
        <v>276</v>
      </c>
      <c r="BH25" s="12">
        <v>0</v>
      </c>
      <c r="BI25" s="12">
        <v>0</v>
      </c>
      <c r="BJ25" s="12">
        <v>0</v>
      </c>
      <c r="BK25" s="12">
        <v>366</v>
      </c>
      <c r="BL25" s="12">
        <v>366</v>
      </c>
      <c r="BM25" s="12">
        <v>0</v>
      </c>
      <c r="BN25" s="12">
        <v>405</v>
      </c>
      <c r="BO25" s="12">
        <v>405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6682</v>
      </c>
      <c r="CG25" s="12">
        <v>5360</v>
      </c>
      <c r="CH25" s="12">
        <v>1322</v>
      </c>
      <c r="CI25" s="12">
        <v>1504</v>
      </c>
      <c r="CJ25" s="12">
        <v>811</v>
      </c>
      <c r="CK25" s="12">
        <v>693</v>
      </c>
      <c r="CL25" s="12">
        <v>0</v>
      </c>
      <c r="CM25" s="12">
        <v>0</v>
      </c>
      <c r="CN25" s="12">
        <v>0</v>
      </c>
      <c r="CO25" s="12">
        <v>934</v>
      </c>
      <c r="CP25" s="12">
        <v>405</v>
      </c>
      <c r="CQ25" s="12">
        <v>529</v>
      </c>
      <c r="CR25" s="12">
        <v>1155</v>
      </c>
      <c r="CS25" s="12">
        <v>912</v>
      </c>
      <c r="CT25" s="12">
        <v>243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4784</v>
      </c>
      <c r="DC25" s="12">
        <v>4200</v>
      </c>
      <c r="DD25" s="12">
        <v>584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4784</v>
      </c>
      <c r="DL25" s="12">
        <v>4200</v>
      </c>
      <c r="DM25" s="18">
        <v>584</v>
      </c>
      <c r="DN25" s="20">
        <v>82044</v>
      </c>
      <c r="DO25" s="12">
        <v>56576</v>
      </c>
      <c r="DP25" s="21">
        <v>25468</v>
      </c>
      <c r="DQ25" s="19">
        <v>7711</v>
      </c>
      <c r="DR25" s="12">
        <v>2405</v>
      </c>
      <c r="DS25" s="12">
        <v>5306</v>
      </c>
      <c r="DT25" s="12">
        <v>13551</v>
      </c>
      <c r="DU25" s="12">
        <v>13167</v>
      </c>
      <c r="DV25" s="12">
        <v>273</v>
      </c>
      <c r="DW25" s="12">
        <v>111</v>
      </c>
      <c r="DX25" s="12">
        <v>3972</v>
      </c>
      <c r="DY25" s="12">
        <v>1939</v>
      </c>
      <c r="DZ25" s="12">
        <v>2033</v>
      </c>
      <c r="EA25" s="12"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636</v>
      </c>
      <c r="AF26" s="12">
        <v>636</v>
      </c>
      <c r="AG26" s="12">
        <v>0</v>
      </c>
      <c r="AH26" s="12"/>
      <c r="AI26" s="12"/>
      <c r="AJ26" s="12">
        <v>0</v>
      </c>
      <c r="AK26" s="12">
        <v>0</v>
      </c>
      <c r="AL26" s="12">
        <v>0</v>
      </c>
      <c r="AM26" s="12">
        <v>1927</v>
      </c>
      <c r="AN26" s="12">
        <v>1349</v>
      </c>
      <c r="AO26" s="12">
        <v>578</v>
      </c>
      <c r="AP26" s="12">
        <v>0</v>
      </c>
      <c r="AQ26" s="12">
        <v>0</v>
      </c>
      <c r="AR26" s="12">
        <v>0</v>
      </c>
      <c r="AS26" s="12"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802</v>
      </c>
      <c r="BF26" s="12">
        <v>617</v>
      </c>
      <c r="BG26" s="12">
        <v>185</v>
      </c>
      <c r="BH26" s="12">
        <v>0</v>
      </c>
      <c r="BI26" s="12">
        <v>0</v>
      </c>
      <c r="BJ26" s="12">
        <v>0</v>
      </c>
      <c r="BK26" s="12">
        <v>168</v>
      </c>
      <c r="BL26" s="12">
        <v>168</v>
      </c>
      <c r="BM26" s="12">
        <v>0</v>
      </c>
      <c r="BN26" s="12">
        <v>534</v>
      </c>
      <c r="BO26" s="12">
        <v>534</v>
      </c>
      <c r="BP26" s="12">
        <v>0</v>
      </c>
      <c r="BQ26" s="12">
        <v>4223</v>
      </c>
      <c r="BR26" s="12"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3476</v>
      </c>
      <c r="CD26" s="12">
        <v>1780</v>
      </c>
      <c r="CE26" s="12">
        <v>1696</v>
      </c>
      <c r="CF26" s="12">
        <v>3934</v>
      </c>
      <c r="CG26" s="12">
        <v>3281</v>
      </c>
      <c r="CH26" s="12">
        <v>653</v>
      </c>
      <c r="CI26" s="12">
        <v>1054</v>
      </c>
      <c r="CJ26" s="12">
        <v>505</v>
      </c>
      <c r="CK26" s="12">
        <v>549</v>
      </c>
      <c r="CL26" s="12">
        <v>0</v>
      </c>
      <c r="CM26" s="12">
        <v>0</v>
      </c>
      <c r="CN26" s="12">
        <v>0</v>
      </c>
      <c r="CO26" s="12">
        <v>1148</v>
      </c>
      <c r="CP26" s="12">
        <v>763</v>
      </c>
      <c r="CQ26" s="12">
        <v>385</v>
      </c>
      <c r="CR26" s="12">
        <v>930</v>
      </c>
      <c r="CS26" s="12">
        <v>411</v>
      </c>
      <c r="CT26" s="12">
        <v>519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4984</v>
      </c>
      <c r="DC26" s="12">
        <v>4800</v>
      </c>
      <c r="DD26" s="12">
        <v>184</v>
      </c>
      <c r="DE26" s="12">
        <v>501</v>
      </c>
      <c r="DF26" s="12">
        <v>469</v>
      </c>
      <c r="DG26" s="12">
        <v>32</v>
      </c>
      <c r="DH26" s="12">
        <v>2033</v>
      </c>
      <c r="DI26" s="12">
        <v>1963</v>
      </c>
      <c r="DJ26" s="12">
        <v>70</v>
      </c>
      <c r="DK26" s="12">
        <v>2450</v>
      </c>
      <c r="DL26" s="12">
        <v>2368</v>
      </c>
      <c r="DM26" s="18">
        <v>82</v>
      </c>
      <c r="DN26" s="20">
        <v>46320</v>
      </c>
      <c r="DO26" s="12">
        <v>32249</v>
      </c>
      <c r="DP26" s="21">
        <v>14071</v>
      </c>
      <c r="DQ26" s="19">
        <v>6470</v>
      </c>
      <c r="DR26" s="12">
        <v>1954</v>
      </c>
      <c r="DS26" s="12">
        <v>4516</v>
      </c>
      <c r="DT26" s="12">
        <v>10950</v>
      </c>
      <c r="DU26" s="12">
        <v>10698</v>
      </c>
      <c r="DV26" s="12">
        <v>222</v>
      </c>
      <c r="DW26" s="12">
        <v>30</v>
      </c>
      <c r="DX26" s="12">
        <v>3475</v>
      </c>
      <c r="DY26" s="12">
        <v>1696</v>
      </c>
      <c r="DZ26" s="12">
        <v>1779</v>
      </c>
      <c r="EA26" s="12"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1334</v>
      </c>
      <c r="AF27" s="12">
        <v>1334</v>
      </c>
      <c r="AG27" s="12">
        <v>0</v>
      </c>
      <c r="AH27" s="12"/>
      <c r="AI27" s="12"/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667</v>
      </c>
      <c r="BL27" s="12">
        <v>667</v>
      </c>
      <c r="BM27" s="12">
        <v>0</v>
      </c>
      <c r="BN27" s="12">
        <v>0</v>
      </c>
      <c r="BO27" s="12">
        <v>0</v>
      </c>
      <c r="BP27" s="12">
        <v>0</v>
      </c>
      <c r="BQ27" s="12">
        <v>1946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1946</v>
      </c>
      <c r="CD27" s="12">
        <v>1946</v>
      </c>
      <c r="CE27" s="12">
        <v>0</v>
      </c>
      <c r="CF27" s="12">
        <v>1334</v>
      </c>
      <c r="CG27" s="12">
        <v>1334</v>
      </c>
      <c r="CH27" s="12">
        <v>0</v>
      </c>
      <c r="CI27" s="12">
        <v>1668</v>
      </c>
      <c r="CJ27" s="12">
        <v>1668</v>
      </c>
      <c r="CK27" s="12">
        <v>0</v>
      </c>
      <c r="CL27" s="12">
        <v>0</v>
      </c>
      <c r="CM27" s="12">
        <v>0</v>
      </c>
      <c r="CN27" s="12">
        <v>0</v>
      </c>
      <c r="CO27" s="12">
        <v>1668</v>
      </c>
      <c r="CP27" s="12">
        <v>1668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1668</v>
      </c>
      <c r="DC27" s="12">
        <v>1334</v>
      </c>
      <c r="DD27" s="12">
        <v>334</v>
      </c>
      <c r="DE27" s="12">
        <v>1000</v>
      </c>
      <c r="DF27" s="12">
        <v>666</v>
      </c>
      <c r="DG27" s="12">
        <v>334</v>
      </c>
      <c r="DH27" s="12">
        <v>668</v>
      </c>
      <c r="DI27" s="12">
        <v>668</v>
      </c>
      <c r="DJ27" s="12"/>
      <c r="DK27" s="12">
        <v>0</v>
      </c>
      <c r="DL27" s="12"/>
      <c r="DM27" s="18"/>
      <c r="DN27" s="20">
        <v>19719</v>
      </c>
      <c r="DO27" s="12">
        <v>15955</v>
      </c>
      <c r="DP27" s="21">
        <v>3764</v>
      </c>
      <c r="DQ27" s="19">
        <v>2028</v>
      </c>
      <c r="DR27" s="12">
        <v>764</v>
      </c>
      <c r="DS27" s="12">
        <v>1264</v>
      </c>
      <c r="DT27" s="12">
        <v>4294</v>
      </c>
      <c r="DU27" s="12">
        <v>4181</v>
      </c>
      <c r="DV27" s="12">
        <v>87</v>
      </c>
      <c r="DW27" s="12">
        <v>26</v>
      </c>
      <c r="DX27" s="12">
        <v>1153</v>
      </c>
      <c r="DY27" s="12">
        <v>563</v>
      </c>
      <c r="DZ27" s="12">
        <v>590</v>
      </c>
      <c r="EA27" s="12"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2521</v>
      </c>
      <c r="AF28" s="12">
        <v>2521</v>
      </c>
      <c r="AG28" s="12">
        <v>0</v>
      </c>
      <c r="AH28" s="12"/>
      <c r="AI28" s="12"/>
      <c r="AJ28" s="12">
        <v>0</v>
      </c>
      <c r="AK28" s="12">
        <v>0</v>
      </c>
      <c r="AL28" s="12">
        <v>0</v>
      </c>
      <c r="AM28" s="12">
        <v>1301</v>
      </c>
      <c r="AN28" s="12">
        <v>866</v>
      </c>
      <c r="AO28" s="12">
        <v>435</v>
      </c>
      <c r="AP28" s="12">
        <v>1555</v>
      </c>
      <c r="AQ28" s="12">
        <v>1555</v>
      </c>
      <c r="AR28" s="12">
        <v>0</v>
      </c>
      <c r="AS28" s="12"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116</v>
      </c>
      <c r="BL28" s="12">
        <v>116</v>
      </c>
      <c r="BM28" s="12">
        <v>0</v>
      </c>
      <c r="BN28" s="12">
        <v>150</v>
      </c>
      <c r="BO28" s="12">
        <v>150</v>
      </c>
      <c r="BP28" s="12">
        <v>0</v>
      </c>
      <c r="BQ28" s="12">
        <v>4056</v>
      </c>
      <c r="BR28" s="12"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1500</v>
      </c>
      <c r="CD28" s="12">
        <v>1500</v>
      </c>
      <c r="CE28" s="12">
        <v>0</v>
      </c>
      <c r="CF28" s="12">
        <v>2704</v>
      </c>
      <c r="CG28" s="12">
        <v>2594</v>
      </c>
      <c r="CH28" s="12">
        <v>110</v>
      </c>
      <c r="CI28" s="12">
        <v>1530</v>
      </c>
      <c r="CJ28" s="12">
        <v>1150</v>
      </c>
      <c r="CK28" s="12">
        <v>380</v>
      </c>
      <c r="CL28" s="12">
        <v>0</v>
      </c>
      <c r="CM28" s="12">
        <v>0</v>
      </c>
      <c r="CN28" s="12">
        <v>0</v>
      </c>
      <c r="CO28" s="12">
        <v>2322</v>
      </c>
      <c r="CP28" s="12">
        <v>1438</v>
      </c>
      <c r="CQ28" s="12">
        <v>884</v>
      </c>
      <c r="CR28" s="12">
        <v>2388</v>
      </c>
      <c r="CS28" s="12">
        <v>1778</v>
      </c>
      <c r="CT28" s="12">
        <v>610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4010</v>
      </c>
      <c r="DC28" s="12">
        <v>4010</v>
      </c>
      <c r="DD28" s="12">
        <v>0</v>
      </c>
      <c r="DE28" s="12">
        <v>0</v>
      </c>
      <c r="DF28" s="12">
        <v>0</v>
      </c>
      <c r="DG28" s="12">
        <v>0</v>
      </c>
      <c r="DH28" s="12">
        <v>4010</v>
      </c>
      <c r="DI28" s="12">
        <v>4010</v>
      </c>
      <c r="DJ28" s="12"/>
      <c r="DK28" s="12">
        <v>0</v>
      </c>
      <c r="DL28" s="12"/>
      <c r="DM28" s="18"/>
      <c r="DN28" s="20">
        <v>51167</v>
      </c>
      <c r="DO28" s="12">
        <v>41763</v>
      </c>
      <c r="DP28" s="21">
        <v>9404</v>
      </c>
      <c r="DQ28" s="19">
        <v>3286</v>
      </c>
      <c r="DR28" s="12">
        <v>1140</v>
      </c>
      <c r="DS28" s="12">
        <v>2146</v>
      </c>
      <c r="DT28" s="12">
        <v>6413</v>
      </c>
      <c r="DU28" s="12">
        <v>6243</v>
      </c>
      <c r="DV28" s="12">
        <v>129</v>
      </c>
      <c r="DW28" s="12">
        <v>41</v>
      </c>
      <c r="DX28" s="12">
        <v>1876</v>
      </c>
      <c r="DY28" s="12">
        <v>916</v>
      </c>
      <c r="DZ28" s="12">
        <v>960</v>
      </c>
      <c r="EA28" s="12"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5400</v>
      </c>
      <c r="Y29" s="12">
        <v>5400</v>
      </c>
      <c r="Z29" s="12">
        <v>5400</v>
      </c>
      <c r="AA29" s="12">
        <v>0</v>
      </c>
      <c r="AB29" s="12">
        <v>0</v>
      </c>
      <c r="AC29" s="12">
        <v>0</v>
      </c>
      <c r="AD29" s="12">
        <v>0</v>
      </c>
      <c r="AE29" s="12">
        <v>5250</v>
      </c>
      <c r="AF29" s="12">
        <v>5250</v>
      </c>
      <c r="AG29" s="12">
        <v>0</v>
      </c>
      <c r="AH29" s="12"/>
      <c r="AI29" s="12"/>
      <c r="AJ29" s="12">
        <v>0</v>
      </c>
      <c r="AK29" s="12">
        <v>0</v>
      </c>
      <c r="AL29" s="12">
        <v>0</v>
      </c>
      <c r="AM29" s="12">
        <v>4756</v>
      </c>
      <c r="AN29" s="12">
        <v>3090</v>
      </c>
      <c r="AO29" s="12">
        <v>1666</v>
      </c>
      <c r="AP29" s="12">
        <v>0</v>
      </c>
      <c r="AQ29" s="12">
        <v>0</v>
      </c>
      <c r="AR29" s="12">
        <v>0</v>
      </c>
      <c r="AS29" s="12"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1362</v>
      </c>
      <c r="BF29" s="12">
        <v>0</v>
      </c>
      <c r="BG29" s="12">
        <v>1362</v>
      </c>
      <c r="BH29" s="12">
        <v>0</v>
      </c>
      <c r="BI29" s="12">
        <v>0</v>
      </c>
      <c r="BJ29" s="12">
        <v>0</v>
      </c>
      <c r="BK29" s="12">
        <v>938</v>
      </c>
      <c r="BL29" s="12">
        <v>938</v>
      </c>
      <c r="BM29" s="12">
        <v>0</v>
      </c>
      <c r="BN29" s="12">
        <v>1500</v>
      </c>
      <c r="BO29" s="12">
        <v>1500</v>
      </c>
      <c r="BP29" s="12">
        <v>0</v>
      </c>
      <c r="BQ29" s="12">
        <v>6905</v>
      </c>
      <c r="BR29" s="12"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v>755</v>
      </c>
      <c r="BX29" s="12">
        <v>755</v>
      </c>
      <c r="BY29" s="12">
        <v>0</v>
      </c>
      <c r="BZ29" s="12">
        <v>0</v>
      </c>
      <c r="CA29" s="12">
        <v>0</v>
      </c>
      <c r="CB29" s="12">
        <v>0</v>
      </c>
      <c r="CC29" s="12">
        <v>3393</v>
      </c>
      <c r="CD29" s="12">
        <v>2393</v>
      </c>
      <c r="CE29" s="12">
        <v>1000</v>
      </c>
      <c r="CF29" s="12">
        <v>9040</v>
      </c>
      <c r="CG29" s="12">
        <v>8200</v>
      </c>
      <c r="CH29" s="12">
        <v>840</v>
      </c>
      <c r="CI29" s="12">
        <v>4500</v>
      </c>
      <c r="CJ29" s="12">
        <v>3000</v>
      </c>
      <c r="CK29" s="12">
        <v>1500</v>
      </c>
      <c r="CL29" s="12">
        <v>0</v>
      </c>
      <c r="CM29" s="12">
        <v>0</v>
      </c>
      <c r="CN29" s="12">
        <v>0</v>
      </c>
      <c r="CO29" s="12">
        <v>3300</v>
      </c>
      <c r="CP29" s="12">
        <v>2200</v>
      </c>
      <c r="CQ29" s="12">
        <v>1100</v>
      </c>
      <c r="CR29" s="12">
        <v>634</v>
      </c>
      <c r="CS29" s="12">
        <v>434</v>
      </c>
      <c r="CT29" s="12">
        <v>200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2062</v>
      </c>
      <c r="DC29" s="12">
        <v>1090</v>
      </c>
      <c r="DD29" s="12">
        <v>972</v>
      </c>
      <c r="DE29" s="12">
        <v>116</v>
      </c>
      <c r="DF29" s="12">
        <v>116</v>
      </c>
      <c r="DG29" s="12">
        <v>0</v>
      </c>
      <c r="DH29" s="12">
        <v>1946</v>
      </c>
      <c r="DI29" s="12">
        <v>974</v>
      </c>
      <c r="DJ29" s="12">
        <v>972</v>
      </c>
      <c r="DK29" s="12">
        <v>0</v>
      </c>
      <c r="DL29" s="12">
        <v>0</v>
      </c>
      <c r="DM29" s="18"/>
      <c r="DN29" s="20">
        <v>117099</v>
      </c>
      <c r="DO29" s="12">
        <v>77647</v>
      </c>
      <c r="DP29" s="21">
        <v>39452</v>
      </c>
      <c r="DQ29" s="19">
        <v>13896</v>
      </c>
      <c r="DR29" s="12">
        <v>3918</v>
      </c>
      <c r="DS29" s="12">
        <v>9978</v>
      </c>
      <c r="DT29" s="12">
        <v>22123</v>
      </c>
      <c r="DU29" s="12">
        <v>21453</v>
      </c>
      <c r="DV29" s="12">
        <v>446</v>
      </c>
      <c r="DW29" s="12">
        <v>224</v>
      </c>
      <c r="DX29" s="12">
        <v>7129</v>
      </c>
      <c r="DY29" s="12">
        <v>3480</v>
      </c>
      <c r="DZ29" s="12">
        <v>3649</v>
      </c>
      <c r="EA29" s="12"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v>163</v>
      </c>
      <c r="Y30" s="12">
        <v>163</v>
      </c>
      <c r="Z30" s="12">
        <v>163</v>
      </c>
      <c r="AA30" s="12">
        <v>0</v>
      </c>
      <c r="AB30" s="12">
        <v>0</v>
      </c>
      <c r="AC30" s="12">
        <v>0</v>
      </c>
      <c r="AD30" s="12">
        <v>0</v>
      </c>
      <c r="AE30" s="12">
        <v>706</v>
      </c>
      <c r="AF30" s="12">
        <v>706</v>
      </c>
      <c r="AG30" s="12">
        <v>0</v>
      </c>
      <c r="AH30" s="12"/>
      <c r="AI30" s="12"/>
      <c r="AJ30" s="12">
        <v>0</v>
      </c>
      <c r="AK30" s="12">
        <v>0</v>
      </c>
      <c r="AL30" s="12">
        <v>0</v>
      </c>
      <c r="AM30" s="12">
        <v>1122</v>
      </c>
      <c r="AN30" s="12">
        <v>850</v>
      </c>
      <c r="AO30" s="12">
        <v>272</v>
      </c>
      <c r="AP30" s="12">
        <v>0</v>
      </c>
      <c r="AQ30" s="12">
        <v>0</v>
      </c>
      <c r="AR30" s="12">
        <v>0</v>
      </c>
      <c r="AS30" s="12"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600</v>
      </c>
      <c r="BL30" s="12">
        <v>600</v>
      </c>
      <c r="BM30" s="12">
        <v>0</v>
      </c>
      <c r="BN30" s="12">
        <v>0</v>
      </c>
      <c r="BO30" s="12">
        <v>0</v>
      </c>
      <c r="BP30" s="12">
        <v>0</v>
      </c>
      <c r="BQ30" s="12">
        <v>2500</v>
      </c>
      <c r="BR30" s="12"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1650</v>
      </c>
      <c r="CD30" s="12">
        <v>1650</v>
      </c>
      <c r="CE30" s="12">
        <v>0</v>
      </c>
      <c r="CF30" s="12">
        <v>1304</v>
      </c>
      <c r="CG30" s="12">
        <v>1289</v>
      </c>
      <c r="CH30" s="12">
        <v>15</v>
      </c>
      <c r="CI30" s="12">
        <v>1200</v>
      </c>
      <c r="CJ30" s="12">
        <v>950</v>
      </c>
      <c r="CK30" s="12">
        <v>250</v>
      </c>
      <c r="CL30" s="12">
        <v>0</v>
      </c>
      <c r="CM30" s="12">
        <v>0</v>
      </c>
      <c r="CN30" s="12">
        <v>0</v>
      </c>
      <c r="CO30" s="12">
        <v>775</v>
      </c>
      <c r="CP30" s="12">
        <v>710</v>
      </c>
      <c r="CQ30" s="12">
        <v>65</v>
      </c>
      <c r="CR30" s="12">
        <v>1250</v>
      </c>
      <c r="CS30" s="12">
        <v>700</v>
      </c>
      <c r="CT30" s="12">
        <v>550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2863</v>
      </c>
      <c r="DC30" s="12">
        <v>2863</v>
      </c>
      <c r="DD30" s="12">
        <v>0</v>
      </c>
      <c r="DE30" s="12">
        <v>840</v>
      </c>
      <c r="DF30" s="12">
        <v>840</v>
      </c>
      <c r="DG30" s="12">
        <v>0</v>
      </c>
      <c r="DH30" s="12">
        <v>1523</v>
      </c>
      <c r="DI30" s="12">
        <v>1523</v>
      </c>
      <c r="DJ30" s="12">
        <v>0</v>
      </c>
      <c r="DK30" s="12">
        <v>500</v>
      </c>
      <c r="DL30" s="12">
        <v>500</v>
      </c>
      <c r="DM30" s="18"/>
      <c r="DN30" s="20">
        <v>30898</v>
      </c>
      <c r="DO30" s="12">
        <v>22492</v>
      </c>
      <c r="DP30" s="21">
        <v>8406</v>
      </c>
      <c r="DQ30" s="19">
        <v>3124</v>
      </c>
      <c r="DR30" s="12">
        <v>924</v>
      </c>
      <c r="DS30" s="12">
        <v>2200</v>
      </c>
      <c r="DT30" s="12">
        <v>5190</v>
      </c>
      <c r="DU30" s="12">
        <v>5059</v>
      </c>
      <c r="DV30" s="12">
        <v>105</v>
      </c>
      <c r="DW30" s="12">
        <v>26</v>
      </c>
      <c r="DX30" s="12">
        <v>1461</v>
      </c>
      <c r="DY30" s="12">
        <v>713</v>
      </c>
      <c r="DZ30" s="12">
        <v>748</v>
      </c>
      <c r="EA30" s="12"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1012</v>
      </c>
      <c r="AF31" s="12">
        <v>582</v>
      </c>
      <c r="AG31" s="12">
        <v>430</v>
      </c>
      <c r="AH31" s="12"/>
      <c r="AI31" s="12"/>
      <c r="AJ31" s="12">
        <v>0</v>
      </c>
      <c r="AK31" s="12">
        <v>0</v>
      </c>
      <c r="AL31" s="12">
        <v>0</v>
      </c>
      <c r="AM31" s="12">
        <v>2898</v>
      </c>
      <c r="AN31" s="12">
        <v>2088</v>
      </c>
      <c r="AO31" s="12">
        <v>810</v>
      </c>
      <c r="AP31" s="12">
        <v>164</v>
      </c>
      <c r="AQ31" s="12">
        <v>164</v>
      </c>
      <c r="AR31" s="12">
        <v>0</v>
      </c>
      <c r="AS31" s="12"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222</v>
      </c>
      <c r="BL31" s="12">
        <v>222</v>
      </c>
      <c r="BM31" s="12">
        <v>0</v>
      </c>
      <c r="BN31" s="12">
        <v>350</v>
      </c>
      <c r="BO31" s="12">
        <v>350</v>
      </c>
      <c r="BP31" s="12">
        <v>0</v>
      </c>
      <c r="BQ31" s="12">
        <v>1655</v>
      </c>
      <c r="BR31" s="12"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1168</v>
      </c>
      <c r="CD31" s="12">
        <v>1078</v>
      </c>
      <c r="CE31" s="12">
        <v>90</v>
      </c>
      <c r="CF31" s="12">
        <v>2986</v>
      </c>
      <c r="CG31" s="12">
        <v>2830</v>
      </c>
      <c r="CH31" s="12">
        <v>156</v>
      </c>
      <c r="CI31" s="12">
        <v>1572</v>
      </c>
      <c r="CJ31" s="12">
        <v>1004</v>
      </c>
      <c r="CK31" s="12">
        <v>568</v>
      </c>
      <c r="CL31" s="12">
        <v>0</v>
      </c>
      <c r="CM31" s="12">
        <v>0</v>
      </c>
      <c r="CN31" s="12">
        <v>0</v>
      </c>
      <c r="CO31" s="12">
        <v>1470</v>
      </c>
      <c r="CP31" s="12">
        <v>734</v>
      </c>
      <c r="CQ31" s="12">
        <v>736</v>
      </c>
      <c r="CR31" s="12">
        <v>927</v>
      </c>
      <c r="CS31" s="12">
        <v>302</v>
      </c>
      <c r="CT31" s="12">
        <v>625</v>
      </c>
      <c r="CU31" s="12">
        <v>0</v>
      </c>
      <c r="CV31" s="12">
        <v>0</v>
      </c>
      <c r="CW31" s="12">
        <v>0</v>
      </c>
      <c r="CX31" s="12">
        <v>0</v>
      </c>
      <c r="CY31" s="12">
        <v>0</v>
      </c>
      <c r="CZ31" s="12">
        <v>0</v>
      </c>
      <c r="DA31" s="12">
        <v>0</v>
      </c>
      <c r="DB31" s="12">
        <v>2220</v>
      </c>
      <c r="DC31" s="12">
        <v>1670</v>
      </c>
      <c r="DD31" s="12">
        <v>550</v>
      </c>
      <c r="DE31" s="12">
        <v>220</v>
      </c>
      <c r="DF31" s="12">
        <v>120</v>
      </c>
      <c r="DG31" s="12">
        <v>100</v>
      </c>
      <c r="DH31" s="12">
        <v>2000</v>
      </c>
      <c r="DI31" s="12">
        <v>1550</v>
      </c>
      <c r="DJ31" s="12">
        <v>450</v>
      </c>
      <c r="DK31" s="12">
        <v>0</v>
      </c>
      <c r="DL31" s="12"/>
      <c r="DM31" s="18"/>
      <c r="DN31" s="20">
        <v>63925</v>
      </c>
      <c r="DO31" s="12">
        <v>39170</v>
      </c>
      <c r="DP31" s="21">
        <v>24755</v>
      </c>
      <c r="DQ31" s="19">
        <v>5790</v>
      </c>
      <c r="DR31" s="12">
        <v>1766</v>
      </c>
      <c r="DS31" s="12">
        <v>4024</v>
      </c>
      <c r="DT31" s="12">
        <v>9952</v>
      </c>
      <c r="DU31" s="12">
        <v>9667</v>
      </c>
      <c r="DV31" s="12">
        <v>200</v>
      </c>
      <c r="DW31" s="12">
        <v>85</v>
      </c>
      <c r="DX31" s="12">
        <v>3155</v>
      </c>
      <c r="DY31" s="12">
        <v>1540</v>
      </c>
      <c r="DZ31" s="12">
        <v>1615</v>
      </c>
      <c r="EA31" s="12"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1030</v>
      </c>
      <c r="Y32" s="12">
        <v>1030</v>
      </c>
      <c r="Z32" s="12">
        <v>1030</v>
      </c>
      <c r="AA32" s="12">
        <v>0</v>
      </c>
      <c r="AB32" s="12">
        <v>0</v>
      </c>
      <c r="AC32" s="12">
        <v>0</v>
      </c>
      <c r="AD32" s="12">
        <v>0</v>
      </c>
      <c r="AE32" s="12">
        <v>3278</v>
      </c>
      <c r="AF32" s="12">
        <v>3278</v>
      </c>
      <c r="AG32" s="12">
        <v>0</v>
      </c>
      <c r="AH32" s="12"/>
      <c r="AI32" s="12"/>
      <c r="AJ32" s="12">
        <v>0</v>
      </c>
      <c r="AK32" s="12">
        <v>0</v>
      </c>
      <c r="AL32" s="12">
        <v>0</v>
      </c>
      <c r="AM32" s="12">
        <v>3898</v>
      </c>
      <c r="AN32" s="12">
        <v>3603</v>
      </c>
      <c r="AO32" s="12">
        <v>295</v>
      </c>
      <c r="AP32" s="12">
        <v>0</v>
      </c>
      <c r="AQ32" s="12">
        <v>0</v>
      </c>
      <c r="AR32" s="12">
        <v>0</v>
      </c>
      <c r="AS32" s="12"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683</v>
      </c>
      <c r="BL32" s="12">
        <v>683</v>
      </c>
      <c r="BM32" s="12">
        <v>0</v>
      </c>
      <c r="BN32" s="12">
        <v>1024</v>
      </c>
      <c r="BO32" s="12">
        <v>1024</v>
      </c>
      <c r="BP32" s="12">
        <v>0</v>
      </c>
      <c r="BQ32" s="12">
        <v>7271</v>
      </c>
      <c r="BR32" s="12"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6131</v>
      </c>
      <c r="CD32" s="12">
        <v>4326</v>
      </c>
      <c r="CE32" s="12">
        <v>1805</v>
      </c>
      <c r="CF32" s="12">
        <v>3574</v>
      </c>
      <c r="CG32" s="12">
        <v>3436</v>
      </c>
      <c r="CH32" s="12">
        <v>138</v>
      </c>
      <c r="CI32" s="12">
        <v>2153</v>
      </c>
      <c r="CJ32" s="12">
        <v>1718</v>
      </c>
      <c r="CK32" s="12">
        <v>435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872</v>
      </c>
      <c r="CS32" s="12">
        <v>872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12576</v>
      </c>
      <c r="DC32" s="12">
        <v>12446</v>
      </c>
      <c r="DD32" s="12">
        <v>130</v>
      </c>
      <c r="DE32" s="12">
        <v>0</v>
      </c>
      <c r="DF32" s="12">
        <v>0</v>
      </c>
      <c r="DG32" s="12">
        <v>0</v>
      </c>
      <c r="DH32" s="12">
        <v>3816</v>
      </c>
      <c r="DI32" s="12">
        <v>3686</v>
      </c>
      <c r="DJ32" s="12">
        <v>130</v>
      </c>
      <c r="DK32" s="12">
        <v>8760</v>
      </c>
      <c r="DL32" s="12">
        <v>8760</v>
      </c>
      <c r="DM32" s="18">
        <v>0</v>
      </c>
      <c r="DN32" s="20">
        <v>67254</v>
      </c>
      <c r="DO32" s="12">
        <v>52085</v>
      </c>
      <c r="DP32" s="21">
        <v>15169</v>
      </c>
      <c r="DQ32" s="19">
        <v>4266</v>
      </c>
      <c r="DR32" s="12">
        <v>1248</v>
      </c>
      <c r="DS32" s="12">
        <v>3018</v>
      </c>
      <c r="DT32" s="12">
        <v>7045</v>
      </c>
      <c r="DU32" s="12">
        <v>6835</v>
      </c>
      <c r="DV32" s="12">
        <v>142</v>
      </c>
      <c r="DW32" s="12">
        <v>68</v>
      </c>
      <c r="DX32" s="12">
        <v>2401</v>
      </c>
      <c r="DY32" s="12">
        <v>1172</v>
      </c>
      <c r="DZ32" s="12">
        <v>1229</v>
      </c>
      <c r="EA32" s="12"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254</v>
      </c>
      <c r="Y33" s="12">
        <v>254</v>
      </c>
      <c r="Z33" s="12">
        <v>254</v>
      </c>
      <c r="AA33" s="12">
        <v>0</v>
      </c>
      <c r="AB33" s="12">
        <v>0</v>
      </c>
      <c r="AC33" s="12">
        <v>0</v>
      </c>
      <c r="AD33" s="12">
        <v>0</v>
      </c>
      <c r="AE33" s="12">
        <v>1015</v>
      </c>
      <c r="AF33" s="12">
        <v>1015</v>
      </c>
      <c r="AG33" s="12">
        <v>0</v>
      </c>
      <c r="AH33" s="12"/>
      <c r="AI33" s="12"/>
      <c r="AJ33" s="12">
        <v>0</v>
      </c>
      <c r="AK33" s="12">
        <v>0</v>
      </c>
      <c r="AL33" s="12">
        <v>0</v>
      </c>
      <c r="AM33" s="12">
        <v>2508</v>
      </c>
      <c r="AN33" s="12">
        <v>1529</v>
      </c>
      <c r="AO33" s="12">
        <v>979</v>
      </c>
      <c r="AP33" s="12">
        <v>154</v>
      </c>
      <c r="AQ33" s="12">
        <v>154</v>
      </c>
      <c r="AR33" s="12">
        <v>0</v>
      </c>
      <c r="AS33" s="12"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235</v>
      </c>
      <c r="BC33" s="12">
        <v>235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204</v>
      </c>
      <c r="BL33" s="12">
        <v>204</v>
      </c>
      <c r="BM33" s="12">
        <v>0</v>
      </c>
      <c r="BN33" s="12">
        <v>0</v>
      </c>
      <c r="BO33" s="12">
        <v>0</v>
      </c>
      <c r="BP33" s="12">
        <v>0</v>
      </c>
      <c r="BQ33" s="12">
        <v>1242</v>
      </c>
      <c r="BR33" s="12"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2787</v>
      </c>
      <c r="CG33" s="12">
        <v>2787</v>
      </c>
      <c r="CH33" s="12">
        <v>0</v>
      </c>
      <c r="CI33" s="12">
        <v>1565</v>
      </c>
      <c r="CJ33" s="12">
        <v>996</v>
      </c>
      <c r="CK33" s="12">
        <v>569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855</v>
      </c>
      <c r="DC33" s="12">
        <v>384</v>
      </c>
      <c r="DD33" s="12">
        <v>471</v>
      </c>
      <c r="DE33" s="12">
        <v>125</v>
      </c>
      <c r="DF33" s="12">
        <v>22</v>
      </c>
      <c r="DG33" s="12">
        <v>103</v>
      </c>
      <c r="DH33" s="12">
        <v>730</v>
      </c>
      <c r="DI33" s="12">
        <v>362</v>
      </c>
      <c r="DJ33" s="12">
        <v>368</v>
      </c>
      <c r="DK33" s="12">
        <v>0</v>
      </c>
      <c r="DL33" s="12"/>
      <c r="DM33" s="18"/>
      <c r="DN33" s="20">
        <v>28535</v>
      </c>
      <c r="DO33" s="12">
        <v>17604</v>
      </c>
      <c r="DP33" s="21">
        <v>10931</v>
      </c>
      <c r="DQ33" s="19">
        <v>3161</v>
      </c>
      <c r="DR33" s="12">
        <v>793</v>
      </c>
      <c r="DS33" s="12">
        <v>2368</v>
      </c>
      <c r="DT33" s="12">
        <v>4457</v>
      </c>
      <c r="DU33" s="12">
        <v>4340</v>
      </c>
      <c r="DV33" s="12">
        <v>90</v>
      </c>
      <c r="DW33" s="12">
        <v>27</v>
      </c>
      <c r="DX33" s="12">
        <v>1373</v>
      </c>
      <c r="DY33" s="12">
        <v>670</v>
      </c>
      <c r="DZ33" s="12">
        <v>703</v>
      </c>
      <c r="EA33" s="12"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v>637</v>
      </c>
      <c r="Y34" s="12">
        <v>637</v>
      </c>
      <c r="Z34" s="12">
        <v>637</v>
      </c>
      <c r="AA34" s="12">
        <v>0</v>
      </c>
      <c r="AB34" s="12">
        <v>0</v>
      </c>
      <c r="AC34" s="12">
        <v>0</v>
      </c>
      <c r="AD34" s="12">
        <v>0</v>
      </c>
      <c r="AE34" s="12">
        <v>1620</v>
      </c>
      <c r="AF34" s="12">
        <v>1590</v>
      </c>
      <c r="AG34" s="12">
        <v>30</v>
      </c>
      <c r="AH34" s="12"/>
      <c r="AI34" s="12"/>
      <c r="AJ34" s="12">
        <v>0</v>
      </c>
      <c r="AK34" s="12">
        <v>0</v>
      </c>
      <c r="AL34" s="12">
        <v>0</v>
      </c>
      <c r="AM34" s="12">
        <v>2597</v>
      </c>
      <c r="AN34" s="12">
        <v>1272</v>
      </c>
      <c r="AO34" s="12">
        <v>1325</v>
      </c>
      <c r="AP34" s="12">
        <v>175</v>
      </c>
      <c r="AQ34" s="12">
        <v>168</v>
      </c>
      <c r="AR34" s="12">
        <v>7</v>
      </c>
      <c r="AS34" s="12"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697</v>
      </c>
      <c r="BF34" s="12">
        <v>637</v>
      </c>
      <c r="BG34" s="12">
        <v>60</v>
      </c>
      <c r="BH34" s="12">
        <v>0</v>
      </c>
      <c r="BI34" s="12">
        <v>0</v>
      </c>
      <c r="BJ34" s="12">
        <v>0</v>
      </c>
      <c r="BK34" s="12">
        <v>332</v>
      </c>
      <c r="BL34" s="12">
        <v>332</v>
      </c>
      <c r="BM34" s="12">
        <v>0</v>
      </c>
      <c r="BN34" s="12">
        <v>40</v>
      </c>
      <c r="BO34" s="12">
        <v>40</v>
      </c>
      <c r="BP34" s="12">
        <v>0</v>
      </c>
      <c r="BQ34" s="12">
        <v>5043</v>
      </c>
      <c r="BR34" s="12"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1725</v>
      </c>
      <c r="CD34" s="12">
        <v>1327</v>
      </c>
      <c r="CE34" s="12">
        <v>398</v>
      </c>
      <c r="CF34" s="12">
        <v>4208</v>
      </c>
      <c r="CG34" s="12">
        <v>4028</v>
      </c>
      <c r="CH34" s="12">
        <v>180</v>
      </c>
      <c r="CI34" s="12">
        <v>2463</v>
      </c>
      <c r="CJ34" s="12">
        <v>1272</v>
      </c>
      <c r="CK34" s="12">
        <v>1191</v>
      </c>
      <c r="CL34" s="12">
        <v>0</v>
      </c>
      <c r="CM34" s="12">
        <v>0</v>
      </c>
      <c r="CN34" s="12">
        <v>0</v>
      </c>
      <c r="CO34" s="12">
        <v>3786</v>
      </c>
      <c r="CP34" s="12">
        <v>3037</v>
      </c>
      <c r="CQ34" s="12">
        <v>749</v>
      </c>
      <c r="CR34" s="12">
        <v>1420</v>
      </c>
      <c r="CS34" s="12">
        <v>1064</v>
      </c>
      <c r="CT34" s="12">
        <v>356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2724</v>
      </c>
      <c r="DC34" s="12">
        <v>2724</v>
      </c>
      <c r="DD34" s="12">
        <v>0</v>
      </c>
      <c r="DE34" s="12">
        <v>0</v>
      </c>
      <c r="DF34" s="12">
        <v>0</v>
      </c>
      <c r="DG34" s="12">
        <v>0</v>
      </c>
      <c r="DH34" s="12">
        <v>2724</v>
      </c>
      <c r="DI34" s="12">
        <v>2724</v>
      </c>
      <c r="DJ34" s="12">
        <v>0</v>
      </c>
      <c r="DK34" s="12">
        <v>0</v>
      </c>
      <c r="DL34" s="12">
        <v>0</v>
      </c>
      <c r="DM34" s="18">
        <v>0</v>
      </c>
      <c r="DN34" s="20">
        <v>82734</v>
      </c>
      <c r="DO34" s="12">
        <v>57584</v>
      </c>
      <c r="DP34" s="21">
        <v>25150</v>
      </c>
      <c r="DQ34" s="19">
        <v>6718</v>
      </c>
      <c r="DR34" s="12">
        <v>2368</v>
      </c>
      <c r="DS34" s="12">
        <v>4350</v>
      </c>
      <c r="DT34" s="12">
        <v>13528</v>
      </c>
      <c r="DU34" s="12">
        <v>12964</v>
      </c>
      <c r="DV34" s="12">
        <v>269</v>
      </c>
      <c r="DW34" s="12">
        <v>295</v>
      </c>
      <c r="DX34" s="12">
        <v>3643</v>
      </c>
      <c r="DY34" s="12">
        <v>1778</v>
      </c>
      <c r="DZ34" s="12">
        <v>1865</v>
      </c>
      <c r="EA34" s="12"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570</v>
      </c>
      <c r="Y35" s="12">
        <v>570</v>
      </c>
      <c r="Z35" s="12">
        <v>570</v>
      </c>
      <c r="AA35" s="12">
        <v>0</v>
      </c>
      <c r="AB35" s="12">
        <v>0</v>
      </c>
      <c r="AC35" s="12">
        <v>0</v>
      </c>
      <c r="AD35" s="12">
        <v>0</v>
      </c>
      <c r="AE35" s="12">
        <v>538</v>
      </c>
      <c r="AF35" s="12">
        <v>538</v>
      </c>
      <c r="AG35" s="12">
        <v>0</v>
      </c>
      <c r="AH35" s="12"/>
      <c r="AI35" s="12"/>
      <c r="AJ35" s="12">
        <v>0</v>
      </c>
      <c r="AK35" s="12">
        <v>0</v>
      </c>
      <c r="AL35" s="12">
        <v>0</v>
      </c>
      <c r="AM35" s="12">
        <v>1916</v>
      </c>
      <c r="AN35" s="12">
        <v>1700</v>
      </c>
      <c r="AO35" s="12">
        <v>216</v>
      </c>
      <c r="AP35" s="12">
        <v>462</v>
      </c>
      <c r="AQ35" s="12">
        <v>430</v>
      </c>
      <c r="AR35" s="12">
        <v>32</v>
      </c>
      <c r="AS35" s="12"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484</v>
      </c>
      <c r="BL35" s="12">
        <v>484</v>
      </c>
      <c r="BM35" s="12">
        <v>0</v>
      </c>
      <c r="BN35" s="12">
        <v>0</v>
      </c>
      <c r="BO35" s="12">
        <v>0</v>
      </c>
      <c r="BP35" s="12">
        <v>0</v>
      </c>
      <c r="BQ35" s="12">
        <v>1196</v>
      </c>
      <c r="BR35" s="12"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v>194</v>
      </c>
      <c r="BX35" s="12">
        <v>194</v>
      </c>
      <c r="BY35" s="12">
        <v>0</v>
      </c>
      <c r="BZ35" s="12">
        <v>0</v>
      </c>
      <c r="CA35" s="12">
        <v>0</v>
      </c>
      <c r="CB35" s="12">
        <v>0</v>
      </c>
      <c r="CC35" s="12">
        <v>632</v>
      </c>
      <c r="CD35" s="12">
        <v>561</v>
      </c>
      <c r="CE35" s="12">
        <v>71</v>
      </c>
      <c r="CF35" s="12">
        <v>1820</v>
      </c>
      <c r="CG35" s="12">
        <v>1745</v>
      </c>
      <c r="CH35" s="12">
        <v>75</v>
      </c>
      <c r="CI35" s="12">
        <v>1226</v>
      </c>
      <c r="CJ35" s="12">
        <v>1114</v>
      </c>
      <c r="CK35" s="12">
        <v>112</v>
      </c>
      <c r="CL35" s="12">
        <v>0</v>
      </c>
      <c r="CM35" s="12">
        <v>0</v>
      </c>
      <c r="CN35" s="12">
        <v>0</v>
      </c>
      <c r="CO35" s="12">
        <v>1086</v>
      </c>
      <c r="CP35" s="12">
        <v>871</v>
      </c>
      <c r="CQ35" s="12">
        <v>215</v>
      </c>
      <c r="CR35" s="12">
        <v>420</v>
      </c>
      <c r="CS35" s="12">
        <v>420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174</v>
      </c>
      <c r="DC35" s="12">
        <v>174</v>
      </c>
      <c r="DD35" s="12">
        <v>0</v>
      </c>
      <c r="DE35" s="12">
        <v>30</v>
      </c>
      <c r="DF35" s="12">
        <v>30</v>
      </c>
      <c r="DG35" s="12">
        <v>0</v>
      </c>
      <c r="DH35" s="12">
        <v>144</v>
      </c>
      <c r="DI35" s="12">
        <v>144</v>
      </c>
      <c r="DJ35" s="12">
        <v>0</v>
      </c>
      <c r="DK35" s="12">
        <v>0</v>
      </c>
      <c r="DL35" s="12">
        <v>0</v>
      </c>
      <c r="DM35" s="18">
        <v>0</v>
      </c>
      <c r="DN35" s="20">
        <v>25857</v>
      </c>
      <c r="DO35" s="12">
        <v>20743</v>
      </c>
      <c r="DP35" s="21">
        <v>5114</v>
      </c>
      <c r="DQ35" s="19">
        <v>2674</v>
      </c>
      <c r="DR35" s="12">
        <v>910</v>
      </c>
      <c r="DS35" s="12">
        <v>1764</v>
      </c>
      <c r="DT35" s="12">
        <v>5096</v>
      </c>
      <c r="DU35" s="12">
        <v>4979</v>
      </c>
      <c r="DV35" s="12">
        <v>103</v>
      </c>
      <c r="DW35" s="12">
        <v>14</v>
      </c>
      <c r="DX35" s="12">
        <v>1434</v>
      </c>
      <c r="DY35" s="12">
        <v>700</v>
      </c>
      <c r="DZ35" s="12">
        <v>734</v>
      </c>
      <c r="EA35" s="12"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v>672</v>
      </c>
      <c r="Y36" s="12">
        <v>672</v>
      </c>
      <c r="Z36" s="12">
        <v>472</v>
      </c>
      <c r="AA36" s="12">
        <v>200</v>
      </c>
      <c r="AB36" s="12">
        <v>0</v>
      </c>
      <c r="AC36" s="12">
        <v>0</v>
      </c>
      <c r="AD36" s="12">
        <v>0</v>
      </c>
      <c r="AE36" s="12">
        <v>1787</v>
      </c>
      <c r="AF36" s="12">
        <v>1638</v>
      </c>
      <c r="AG36" s="12">
        <v>149</v>
      </c>
      <c r="AH36" s="12"/>
      <c r="AI36" s="12"/>
      <c r="AJ36" s="12">
        <v>0</v>
      </c>
      <c r="AK36" s="12">
        <v>0</v>
      </c>
      <c r="AL36" s="12">
        <v>0</v>
      </c>
      <c r="AM36" s="12">
        <v>5136</v>
      </c>
      <c r="AN36" s="12">
        <v>4400</v>
      </c>
      <c r="AO36" s="12">
        <v>736</v>
      </c>
      <c r="AP36" s="12">
        <v>1480</v>
      </c>
      <c r="AQ36" s="12">
        <v>1480</v>
      </c>
      <c r="AR36" s="12">
        <v>0</v>
      </c>
      <c r="AS36" s="12"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2508</v>
      </c>
      <c r="BF36" s="12">
        <v>2244</v>
      </c>
      <c r="BG36" s="12">
        <v>264</v>
      </c>
      <c r="BH36" s="12">
        <v>0</v>
      </c>
      <c r="BI36" s="12">
        <v>0</v>
      </c>
      <c r="BJ36" s="12">
        <v>0</v>
      </c>
      <c r="BK36" s="12">
        <v>1008</v>
      </c>
      <c r="BL36" s="12">
        <v>1008</v>
      </c>
      <c r="BM36" s="12">
        <v>0</v>
      </c>
      <c r="BN36" s="12">
        <v>378</v>
      </c>
      <c r="BO36" s="12">
        <v>378</v>
      </c>
      <c r="BP36" s="12">
        <v>0</v>
      </c>
      <c r="BQ36" s="12">
        <v>11698</v>
      </c>
      <c r="BR36" s="12"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v>1575</v>
      </c>
      <c r="BX36" s="12">
        <v>1575</v>
      </c>
      <c r="BY36" s="12">
        <v>0</v>
      </c>
      <c r="BZ36" s="12">
        <v>0</v>
      </c>
      <c r="CA36" s="12">
        <v>0</v>
      </c>
      <c r="CB36" s="12">
        <v>0</v>
      </c>
      <c r="CC36" s="12">
        <v>7348</v>
      </c>
      <c r="CD36" s="12">
        <v>6644</v>
      </c>
      <c r="CE36" s="12">
        <v>704</v>
      </c>
      <c r="CF36" s="12">
        <v>3162</v>
      </c>
      <c r="CG36" s="12">
        <v>3113</v>
      </c>
      <c r="CH36" s="12">
        <v>49</v>
      </c>
      <c r="CI36" s="12">
        <v>1487</v>
      </c>
      <c r="CJ36" s="12">
        <v>1396</v>
      </c>
      <c r="CK36" s="12">
        <v>91</v>
      </c>
      <c r="CL36" s="12">
        <v>0</v>
      </c>
      <c r="CM36" s="12">
        <v>0</v>
      </c>
      <c r="CN36" s="12">
        <v>0</v>
      </c>
      <c r="CO36" s="12">
        <v>2054</v>
      </c>
      <c r="CP36" s="12">
        <v>1229</v>
      </c>
      <c r="CQ36" s="12">
        <v>825</v>
      </c>
      <c r="CR36" s="12">
        <v>810</v>
      </c>
      <c r="CS36" s="12">
        <v>655</v>
      </c>
      <c r="CT36" s="12">
        <v>155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9902</v>
      </c>
      <c r="DC36" s="12">
        <v>8608</v>
      </c>
      <c r="DD36" s="12">
        <v>1294</v>
      </c>
      <c r="DE36" s="12">
        <v>2535</v>
      </c>
      <c r="DF36" s="12">
        <v>2535</v>
      </c>
      <c r="DG36" s="12">
        <v>0</v>
      </c>
      <c r="DH36" s="12">
        <v>1823</v>
      </c>
      <c r="DI36" s="12">
        <v>1033</v>
      </c>
      <c r="DJ36" s="12">
        <v>790</v>
      </c>
      <c r="DK36" s="12">
        <v>5544</v>
      </c>
      <c r="DL36" s="12">
        <v>5040</v>
      </c>
      <c r="DM36" s="18">
        <v>504</v>
      </c>
      <c r="DN36" s="20">
        <v>116582</v>
      </c>
      <c r="DO36" s="12">
        <v>92074</v>
      </c>
      <c r="DP36" s="21">
        <v>24508</v>
      </c>
      <c r="DQ36" s="19">
        <v>11320</v>
      </c>
      <c r="DR36" s="12">
        <v>3524</v>
      </c>
      <c r="DS36" s="12">
        <v>7796</v>
      </c>
      <c r="DT36" s="12">
        <v>19808</v>
      </c>
      <c r="DU36" s="12">
        <v>19293</v>
      </c>
      <c r="DV36" s="12">
        <v>340</v>
      </c>
      <c r="DW36" s="12">
        <v>175</v>
      </c>
      <c r="DX36" s="12">
        <v>6143</v>
      </c>
      <c r="DY36" s="12">
        <v>2998</v>
      </c>
      <c r="DZ36" s="12">
        <v>3145</v>
      </c>
      <c r="EA36" s="12"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v>286</v>
      </c>
      <c r="Y37" s="12">
        <v>286</v>
      </c>
      <c r="Z37" s="12">
        <v>286</v>
      </c>
      <c r="AA37" s="12">
        <v>0</v>
      </c>
      <c r="AB37" s="12">
        <v>0</v>
      </c>
      <c r="AC37" s="12">
        <v>0</v>
      </c>
      <c r="AD37" s="12">
        <v>0</v>
      </c>
      <c r="AE37" s="12">
        <v>836</v>
      </c>
      <c r="AF37" s="12">
        <v>614</v>
      </c>
      <c r="AG37" s="12">
        <v>222</v>
      </c>
      <c r="AH37" s="12"/>
      <c r="AI37" s="12"/>
      <c r="AJ37" s="12">
        <v>0</v>
      </c>
      <c r="AK37" s="12">
        <v>0</v>
      </c>
      <c r="AL37" s="12">
        <v>0</v>
      </c>
      <c r="AM37" s="12">
        <v>1388</v>
      </c>
      <c r="AN37" s="12">
        <v>853</v>
      </c>
      <c r="AO37" s="12">
        <v>535</v>
      </c>
      <c r="AP37" s="12">
        <v>214</v>
      </c>
      <c r="AQ37" s="12">
        <v>214</v>
      </c>
      <c r="AR37" s="12">
        <v>0</v>
      </c>
      <c r="AS37" s="12"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350</v>
      </c>
      <c r="BF37" s="12">
        <v>350</v>
      </c>
      <c r="BG37" s="12">
        <v>0</v>
      </c>
      <c r="BH37" s="12">
        <v>0</v>
      </c>
      <c r="BI37" s="12">
        <v>0</v>
      </c>
      <c r="BJ37" s="12">
        <v>0</v>
      </c>
      <c r="BK37" s="12">
        <v>1010</v>
      </c>
      <c r="BL37" s="12">
        <v>1010</v>
      </c>
      <c r="BM37" s="12">
        <v>0</v>
      </c>
      <c r="BN37" s="12">
        <v>668</v>
      </c>
      <c r="BO37" s="12">
        <v>668</v>
      </c>
      <c r="BP37" s="12">
        <v>0</v>
      </c>
      <c r="BQ37" s="12">
        <v>4560</v>
      </c>
      <c r="BR37" s="12"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560</v>
      </c>
      <c r="CD37" s="12">
        <v>560</v>
      </c>
      <c r="CE37" s="12">
        <v>0</v>
      </c>
      <c r="CF37" s="12">
        <v>4032</v>
      </c>
      <c r="CG37" s="12">
        <v>3564</v>
      </c>
      <c r="CH37" s="12">
        <v>468</v>
      </c>
      <c r="CI37" s="12">
        <v>970</v>
      </c>
      <c r="CJ37" s="12">
        <v>470</v>
      </c>
      <c r="CK37" s="12">
        <v>500</v>
      </c>
      <c r="CL37" s="12">
        <v>0</v>
      </c>
      <c r="CM37" s="12">
        <v>0</v>
      </c>
      <c r="CN37" s="12">
        <v>0</v>
      </c>
      <c r="CO37" s="12">
        <v>910</v>
      </c>
      <c r="CP37" s="12">
        <v>500</v>
      </c>
      <c r="CQ37" s="12">
        <v>410</v>
      </c>
      <c r="CR37" s="12">
        <v>1887</v>
      </c>
      <c r="CS37" s="12">
        <v>839</v>
      </c>
      <c r="CT37" s="12">
        <v>1048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2670</v>
      </c>
      <c r="DC37" s="12">
        <v>2000</v>
      </c>
      <c r="DD37" s="12">
        <v>670</v>
      </c>
      <c r="DE37" s="12">
        <v>0</v>
      </c>
      <c r="DF37" s="12">
        <v>0</v>
      </c>
      <c r="DG37" s="12">
        <v>0</v>
      </c>
      <c r="DH37" s="12">
        <v>1970</v>
      </c>
      <c r="DI37" s="12">
        <v>1300</v>
      </c>
      <c r="DJ37" s="12">
        <v>670</v>
      </c>
      <c r="DK37" s="12">
        <v>700</v>
      </c>
      <c r="DL37" s="12">
        <v>700</v>
      </c>
      <c r="DM37" s="18">
        <v>0</v>
      </c>
      <c r="DN37" s="20">
        <v>40468</v>
      </c>
      <c r="DO37" s="12">
        <v>24358</v>
      </c>
      <c r="DP37" s="21">
        <v>16110</v>
      </c>
      <c r="DQ37" s="19">
        <v>3559</v>
      </c>
      <c r="DR37" s="12">
        <v>1003</v>
      </c>
      <c r="DS37" s="12">
        <v>2556</v>
      </c>
      <c r="DT37" s="12">
        <v>5719</v>
      </c>
      <c r="DU37" s="12">
        <v>5492</v>
      </c>
      <c r="DV37" s="12">
        <v>114</v>
      </c>
      <c r="DW37" s="12">
        <v>113</v>
      </c>
      <c r="DX37" s="12">
        <v>1805</v>
      </c>
      <c r="DY37" s="12">
        <v>881</v>
      </c>
      <c r="DZ37" s="12">
        <v>924</v>
      </c>
      <c r="EA37" s="12"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/>
      <c r="AI38" s="12"/>
      <c r="AJ38" s="12">
        <v>0</v>
      </c>
      <c r="AK38" s="12">
        <v>0</v>
      </c>
      <c r="AL38" s="12">
        <v>0</v>
      </c>
      <c r="AM38" s="12">
        <v>852</v>
      </c>
      <c r="AN38" s="12">
        <v>656</v>
      </c>
      <c r="AO38" s="12">
        <v>196</v>
      </c>
      <c r="AP38" s="12">
        <v>0</v>
      </c>
      <c r="AQ38" s="12">
        <v>0</v>
      </c>
      <c r="AR38" s="12">
        <v>0</v>
      </c>
      <c r="AS38" s="12"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198</v>
      </c>
      <c r="BL38" s="12">
        <v>198</v>
      </c>
      <c r="BM38" s="12">
        <v>0</v>
      </c>
      <c r="BN38" s="12">
        <v>0</v>
      </c>
      <c r="BO38" s="12">
        <v>0</v>
      </c>
      <c r="BP38" s="12">
        <v>0</v>
      </c>
      <c r="BQ38" s="12">
        <v>1948</v>
      </c>
      <c r="BR38" s="12"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605</v>
      </c>
      <c r="CD38" s="12">
        <v>605</v>
      </c>
      <c r="CE38" s="12">
        <v>0</v>
      </c>
      <c r="CF38" s="12">
        <v>1616</v>
      </c>
      <c r="CG38" s="12">
        <v>1508</v>
      </c>
      <c r="CH38" s="12">
        <v>108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1002</v>
      </c>
      <c r="CP38" s="12">
        <v>890</v>
      </c>
      <c r="CQ38" s="12">
        <v>112</v>
      </c>
      <c r="CR38" s="12">
        <v>320</v>
      </c>
      <c r="CS38" s="12">
        <v>308</v>
      </c>
      <c r="CT38" s="12">
        <v>12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3130</v>
      </c>
      <c r="DC38" s="12">
        <v>3130</v>
      </c>
      <c r="DD38" s="12">
        <v>0</v>
      </c>
      <c r="DE38" s="12">
        <v>990</v>
      </c>
      <c r="DF38" s="12">
        <v>990</v>
      </c>
      <c r="DG38" s="12">
        <v>0</v>
      </c>
      <c r="DH38" s="12">
        <v>2140</v>
      </c>
      <c r="DI38" s="12">
        <v>2140</v>
      </c>
      <c r="DJ38" s="12">
        <v>0</v>
      </c>
      <c r="DK38" s="12">
        <v>0</v>
      </c>
      <c r="DL38" s="12">
        <v>0</v>
      </c>
      <c r="DM38" s="18"/>
      <c r="DN38" s="20">
        <v>26396</v>
      </c>
      <c r="DO38" s="12">
        <v>18436</v>
      </c>
      <c r="DP38" s="21">
        <v>7960</v>
      </c>
      <c r="DQ38" s="19">
        <v>2413</v>
      </c>
      <c r="DR38" s="12">
        <v>844</v>
      </c>
      <c r="DS38" s="12">
        <v>1569</v>
      </c>
      <c r="DT38" s="12">
        <v>4744</v>
      </c>
      <c r="DU38" s="12">
        <v>4622</v>
      </c>
      <c r="DV38" s="12">
        <v>96</v>
      </c>
      <c r="DW38" s="12">
        <v>26</v>
      </c>
      <c r="DX38" s="12">
        <v>1305</v>
      </c>
      <c r="DY38" s="12">
        <v>637</v>
      </c>
      <c r="DZ38" s="12">
        <v>668</v>
      </c>
      <c r="EA38" s="12"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374</v>
      </c>
      <c r="Y39" s="12">
        <v>374</v>
      </c>
      <c r="Z39" s="12">
        <v>374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/>
      <c r="AI39" s="12"/>
      <c r="AJ39" s="12">
        <v>0</v>
      </c>
      <c r="AK39" s="12">
        <v>0</v>
      </c>
      <c r="AL39" s="12">
        <v>0</v>
      </c>
      <c r="AM39" s="12">
        <v>3110</v>
      </c>
      <c r="AN39" s="12">
        <v>810</v>
      </c>
      <c r="AO39" s="12">
        <v>2300</v>
      </c>
      <c r="AP39" s="12">
        <v>485</v>
      </c>
      <c r="AQ39" s="12">
        <v>262</v>
      </c>
      <c r="AR39" s="12">
        <v>223</v>
      </c>
      <c r="AS39" s="12"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476</v>
      </c>
      <c r="BL39" s="12">
        <v>476</v>
      </c>
      <c r="BM39" s="12">
        <v>0</v>
      </c>
      <c r="BN39" s="12">
        <v>400</v>
      </c>
      <c r="BO39" s="12">
        <v>400</v>
      </c>
      <c r="BP39" s="12">
        <v>0</v>
      </c>
      <c r="BQ39" s="12">
        <v>4474</v>
      </c>
      <c r="BR39" s="12"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v>600</v>
      </c>
      <c r="BX39" s="12">
        <v>600</v>
      </c>
      <c r="BY39" s="12">
        <v>0</v>
      </c>
      <c r="BZ39" s="12">
        <v>0</v>
      </c>
      <c r="CA39" s="12">
        <v>0</v>
      </c>
      <c r="CB39" s="12">
        <v>0</v>
      </c>
      <c r="CC39" s="12">
        <v>2716</v>
      </c>
      <c r="CD39" s="12">
        <v>1710</v>
      </c>
      <c r="CE39" s="12">
        <v>1006</v>
      </c>
      <c r="CF39" s="12">
        <v>4963</v>
      </c>
      <c r="CG39" s="12">
        <v>4214</v>
      </c>
      <c r="CH39" s="12">
        <v>749</v>
      </c>
      <c r="CI39" s="12">
        <v>2353</v>
      </c>
      <c r="CJ39" s="12">
        <v>748</v>
      </c>
      <c r="CK39" s="12">
        <v>1605</v>
      </c>
      <c r="CL39" s="12">
        <v>0</v>
      </c>
      <c r="CM39" s="12">
        <v>0</v>
      </c>
      <c r="CN39" s="12">
        <v>0</v>
      </c>
      <c r="CO39" s="12">
        <v>3416</v>
      </c>
      <c r="CP39" s="12">
        <v>1276</v>
      </c>
      <c r="CQ39" s="12">
        <v>2140</v>
      </c>
      <c r="CR39" s="12">
        <v>1260</v>
      </c>
      <c r="CS39" s="12">
        <v>1000</v>
      </c>
      <c r="CT39" s="12">
        <v>260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7084</v>
      </c>
      <c r="DC39" s="12">
        <v>6674</v>
      </c>
      <c r="DD39" s="12">
        <v>410</v>
      </c>
      <c r="DE39" s="12">
        <v>384</v>
      </c>
      <c r="DF39" s="12">
        <v>374</v>
      </c>
      <c r="DG39" s="12">
        <v>10</v>
      </c>
      <c r="DH39" s="12">
        <v>6700</v>
      </c>
      <c r="DI39" s="12">
        <v>6300</v>
      </c>
      <c r="DJ39" s="12">
        <v>400</v>
      </c>
      <c r="DK39" s="12">
        <v>0</v>
      </c>
      <c r="DL39" s="12"/>
      <c r="DM39" s="18"/>
      <c r="DN39" s="20">
        <v>81340</v>
      </c>
      <c r="DO39" s="12">
        <v>48891</v>
      </c>
      <c r="DP39" s="21">
        <v>32449</v>
      </c>
      <c r="DQ39" s="19">
        <v>9395</v>
      </c>
      <c r="DR39" s="12">
        <v>2595</v>
      </c>
      <c r="DS39" s="12">
        <v>6800</v>
      </c>
      <c r="DT39" s="12">
        <v>14552</v>
      </c>
      <c r="DU39" s="12">
        <v>14207</v>
      </c>
      <c r="DV39" s="12">
        <v>294</v>
      </c>
      <c r="DW39" s="12">
        <v>51</v>
      </c>
      <c r="DX39" s="12">
        <v>4430</v>
      </c>
      <c r="DY39" s="12">
        <v>2162</v>
      </c>
      <c r="DZ39" s="12">
        <v>2268</v>
      </c>
      <c r="EA39" s="12"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1114</v>
      </c>
      <c r="Y40" s="12">
        <v>1114</v>
      </c>
      <c r="Z40" s="12">
        <v>1114</v>
      </c>
      <c r="AA40" s="12">
        <v>0</v>
      </c>
      <c r="AB40" s="12">
        <v>0</v>
      </c>
      <c r="AC40" s="12">
        <v>0</v>
      </c>
      <c r="AD40" s="12">
        <v>0</v>
      </c>
      <c r="AE40" s="12">
        <v>224</v>
      </c>
      <c r="AF40" s="12">
        <v>224</v>
      </c>
      <c r="AG40" s="12">
        <v>0</v>
      </c>
      <c r="AH40" s="12"/>
      <c r="AI40" s="12"/>
      <c r="AJ40" s="12">
        <v>0</v>
      </c>
      <c r="AK40" s="12">
        <v>0</v>
      </c>
      <c r="AL40" s="12">
        <v>0</v>
      </c>
      <c r="AM40" s="12">
        <v>2090</v>
      </c>
      <c r="AN40" s="12">
        <v>1940</v>
      </c>
      <c r="AO40" s="12">
        <v>150</v>
      </c>
      <c r="AP40" s="12">
        <v>592</v>
      </c>
      <c r="AQ40" s="12">
        <v>592</v>
      </c>
      <c r="AR40" s="12">
        <v>0</v>
      </c>
      <c r="AS40" s="12"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447</v>
      </c>
      <c r="BF40" s="12">
        <v>340</v>
      </c>
      <c r="BG40" s="12">
        <v>107</v>
      </c>
      <c r="BH40" s="12">
        <v>0</v>
      </c>
      <c r="BI40" s="12">
        <v>0</v>
      </c>
      <c r="BJ40" s="12">
        <v>0</v>
      </c>
      <c r="BK40" s="12">
        <v>1430</v>
      </c>
      <c r="BL40" s="12">
        <v>1430</v>
      </c>
      <c r="BM40" s="12">
        <v>0</v>
      </c>
      <c r="BN40" s="12">
        <v>0</v>
      </c>
      <c r="BO40" s="12">
        <v>0</v>
      </c>
      <c r="BP40" s="12">
        <v>0</v>
      </c>
      <c r="BQ40" s="12">
        <v>1485</v>
      </c>
      <c r="BR40" s="12"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2580</v>
      </c>
      <c r="CG40" s="12">
        <v>2525</v>
      </c>
      <c r="CH40" s="12">
        <v>55</v>
      </c>
      <c r="CI40" s="12">
        <v>1250</v>
      </c>
      <c r="CJ40" s="12">
        <v>732</v>
      </c>
      <c r="CK40" s="12">
        <v>518</v>
      </c>
      <c r="CL40" s="12">
        <v>0</v>
      </c>
      <c r="CM40" s="12">
        <v>0</v>
      </c>
      <c r="CN40" s="12">
        <v>0</v>
      </c>
      <c r="CO40" s="12">
        <v>1732</v>
      </c>
      <c r="CP40" s="12">
        <v>1538</v>
      </c>
      <c r="CQ40" s="12">
        <v>194</v>
      </c>
      <c r="CR40" s="12">
        <v>922</v>
      </c>
      <c r="CS40" s="12">
        <v>922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4192</v>
      </c>
      <c r="DC40" s="12">
        <v>4192</v>
      </c>
      <c r="DD40" s="12">
        <v>0</v>
      </c>
      <c r="DE40" s="12">
        <v>490</v>
      </c>
      <c r="DF40" s="12">
        <v>490</v>
      </c>
      <c r="DG40" s="12">
        <v>0</v>
      </c>
      <c r="DH40" s="12">
        <v>3702</v>
      </c>
      <c r="DI40" s="12">
        <v>3702</v>
      </c>
      <c r="DJ40" s="12">
        <v>0</v>
      </c>
      <c r="DK40" s="12">
        <v>0</v>
      </c>
      <c r="DL40" s="12"/>
      <c r="DM40" s="18"/>
      <c r="DN40" s="20">
        <v>40972</v>
      </c>
      <c r="DO40" s="12">
        <v>32609</v>
      </c>
      <c r="DP40" s="21">
        <v>8363</v>
      </c>
      <c r="DQ40" s="19">
        <v>3356</v>
      </c>
      <c r="DR40" s="12">
        <v>1139</v>
      </c>
      <c r="DS40" s="12">
        <v>2217</v>
      </c>
      <c r="DT40" s="12">
        <v>6379</v>
      </c>
      <c r="DU40" s="12">
        <v>6236</v>
      </c>
      <c r="DV40" s="12">
        <v>129</v>
      </c>
      <c r="DW40" s="12">
        <v>14</v>
      </c>
      <c r="DX40" s="12">
        <v>1744</v>
      </c>
      <c r="DY40" s="12">
        <v>851</v>
      </c>
      <c r="DZ40" s="12">
        <v>893</v>
      </c>
      <c r="EA40" s="12"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v>1000</v>
      </c>
      <c r="Y41" s="12">
        <v>1000</v>
      </c>
      <c r="Z41" s="12">
        <v>1000</v>
      </c>
      <c r="AA41" s="12">
        <v>0</v>
      </c>
      <c r="AB41" s="12">
        <v>0</v>
      </c>
      <c r="AC41" s="12">
        <v>0</v>
      </c>
      <c r="AD41" s="12">
        <v>0</v>
      </c>
      <c r="AE41" s="12">
        <v>2402</v>
      </c>
      <c r="AF41" s="12">
        <v>2402</v>
      </c>
      <c r="AG41" s="12">
        <v>0</v>
      </c>
      <c r="AH41" s="12"/>
      <c r="AI41" s="12"/>
      <c r="AJ41" s="12">
        <v>0</v>
      </c>
      <c r="AK41" s="12">
        <v>0</v>
      </c>
      <c r="AL41" s="12">
        <v>0</v>
      </c>
      <c r="AM41" s="12">
        <v>2000</v>
      </c>
      <c r="AN41" s="12">
        <v>1500</v>
      </c>
      <c r="AO41" s="12">
        <v>500</v>
      </c>
      <c r="AP41" s="12">
        <v>345</v>
      </c>
      <c r="AQ41" s="12">
        <v>345</v>
      </c>
      <c r="AR41" s="12">
        <v>0</v>
      </c>
      <c r="AS41" s="12"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805</v>
      </c>
      <c r="BF41" s="12">
        <v>478</v>
      </c>
      <c r="BG41" s="12">
        <v>327</v>
      </c>
      <c r="BH41" s="12">
        <v>0</v>
      </c>
      <c r="BI41" s="12">
        <v>0</v>
      </c>
      <c r="BJ41" s="12">
        <v>0</v>
      </c>
      <c r="BK41" s="12">
        <v>1000</v>
      </c>
      <c r="BL41" s="12">
        <v>1000</v>
      </c>
      <c r="BM41" s="12">
        <v>0</v>
      </c>
      <c r="BN41" s="12">
        <v>1000</v>
      </c>
      <c r="BO41" s="12">
        <v>1000</v>
      </c>
      <c r="BP41" s="12">
        <v>0</v>
      </c>
      <c r="BQ41" s="12">
        <v>5855</v>
      </c>
      <c r="BR41" s="12"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2938</v>
      </c>
      <c r="CD41" s="12">
        <v>2938</v>
      </c>
      <c r="CE41" s="12">
        <v>0</v>
      </c>
      <c r="CF41" s="12">
        <v>6942</v>
      </c>
      <c r="CG41" s="12">
        <v>6724</v>
      </c>
      <c r="CH41" s="12">
        <v>218</v>
      </c>
      <c r="CI41" s="12">
        <v>1200</v>
      </c>
      <c r="CJ41" s="12">
        <v>500</v>
      </c>
      <c r="CK41" s="12">
        <v>700</v>
      </c>
      <c r="CL41" s="12">
        <v>0</v>
      </c>
      <c r="CM41" s="12">
        <v>0</v>
      </c>
      <c r="CN41" s="12">
        <v>0</v>
      </c>
      <c r="CO41" s="12">
        <v>1600</v>
      </c>
      <c r="CP41" s="12">
        <v>900</v>
      </c>
      <c r="CQ41" s="12">
        <v>700</v>
      </c>
      <c r="CR41" s="12">
        <v>1135</v>
      </c>
      <c r="CS41" s="12">
        <v>350</v>
      </c>
      <c r="CT41" s="12">
        <v>785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1263</v>
      </c>
      <c r="DC41" s="12">
        <v>946</v>
      </c>
      <c r="DD41" s="12">
        <v>317</v>
      </c>
      <c r="DE41" s="12">
        <v>80</v>
      </c>
      <c r="DF41" s="12">
        <v>80</v>
      </c>
      <c r="DG41" s="12">
        <v>0</v>
      </c>
      <c r="DH41" s="12">
        <v>615</v>
      </c>
      <c r="DI41" s="12">
        <v>472</v>
      </c>
      <c r="DJ41" s="12">
        <v>143</v>
      </c>
      <c r="DK41" s="12">
        <v>568</v>
      </c>
      <c r="DL41" s="12">
        <v>394</v>
      </c>
      <c r="DM41" s="18">
        <v>174</v>
      </c>
      <c r="DN41" s="20">
        <v>86533</v>
      </c>
      <c r="DO41" s="12">
        <v>61810</v>
      </c>
      <c r="DP41" s="21">
        <v>24723</v>
      </c>
      <c r="DQ41" s="19">
        <v>10601</v>
      </c>
      <c r="DR41" s="12">
        <v>2973</v>
      </c>
      <c r="DS41" s="12">
        <v>7628</v>
      </c>
      <c r="DT41" s="12">
        <v>16709</v>
      </c>
      <c r="DU41" s="12">
        <v>16276</v>
      </c>
      <c r="DV41" s="12">
        <v>337</v>
      </c>
      <c r="DW41" s="12">
        <v>96</v>
      </c>
      <c r="DX41" s="12">
        <v>5265</v>
      </c>
      <c r="DY41" s="12">
        <v>2570</v>
      </c>
      <c r="DZ41" s="12">
        <v>2695</v>
      </c>
      <c r="EA41" s="12"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v>120</v>
      </c>
      <c r="Y42" s="12">
        <v>120</v>
      </c>
      <c r="Z42" s="12">
        <v>120</v>
      </c>
      <c r="AA42" s="12">
        <v>0</v>
      </c>
      <c r="AB42" s="12">
        <v>0</v>
      </c>
      <c r="AC42" s="12">
        <v>0</v>
      </c>
      <c r="AD42" s="12">
        <v>0</v>
      </c>
      <c r="AE42" s="12">
        <v>1124</v>
      </c>
      <c r="AF42" s="12">
        <v>705</v>
      </c>
      <c r="AG42" s="12">
        <v>419</v>
      </c>
      <c r="AH42" s="12"/>
      <c r="AI42" s="12"/>
      <c r="AJ42" s="12">
        <v>0</v>
      </c>
      <c r="AK42" s="12">
        <v>0</v>
      </c>
      <c r="AL42" s="12">
        <v>0</v>
      </c>
      <c r="AM42" s="12">
        <v>1025</v>
      </c>
      <c r="AN42" s="12">
        <v>793</v>
      </c>
      <c r="AO42" s="12">
        <v>232</v>
      </c>
      <c r="AP42" s="12">
        <v>0</v>
      </c>
      <c r="AQ42" s="12">
        <v>0</v>
      </c>
      <c r="AR42" s="12">
        <v>0</v>
      </c>
      <c r="AS42" s="12"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91</v>
      </c>
      <c r="BF42" s="12">
        <v>61</v>
      </c>
      <c r="BG42" s="12">
        <v>30</v>
      </c>
      <c r="BH42" s="12">
        <v>0</v>
      </c>
      <c r="BI42" s="12">
        <v>0</v>
      </c>
      <c r="BJ42" s="12">
        <v>0</v>
      </c>
      <c r="BK42" s="12">
        <v>240</v>
      </c>
      <c r="BL42" s="12">
        <v>240</v>
      </c>
      <c r="BM42" s="12">
        <v>0</v>
      </c>
      <c r="BN42" s="12">
        <v>240</v>
      </c>
      <c r="BO42" s="12">
        <v>0</v>
      </c>
      <c r="BP42" s="12">
        <v>240</v>
      </c>
      <c r="BQ42" s="12">
        <v>2918</v>
      </c>
      <c r="BR42" s="12"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v>418</v>
      </c>
      <c r="BX42" s="12">
        <v>418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1479</v>
      </c>
      <c r="CG42" s="12">
        <v>1445</v>
      </c>
      <c r="CH42" s="12">
        <v>34</v>
      </c>
      <c r="CI42" s="12">
        <v>684</v>
      </c>
      <c r="CJ42" s="12">
        <v>265</v>
      </c>
      <c r="CK42" s="12">
        <v>419</v>
      </c>
      <c r="CL42" s="12">
        <v>0</v>
      </c>
      <c r="CM42" s="12"/>
      <c r="CN42" s="12"/>
      <c r="CO42" s="12">
        <v>846</v>
      </c>
      <c r="CP42" s="12">
        <v>500</v>
      </c>
      <c r="CQ42" s="12">
        <v>346</v>
      </c>
      <c r="CR42" s="12">
        <v>538</v>
      </c>
      <c r="CS42" s="12">
        <v>363</v>
      </c>
      <c r="CT42" s="12">
        <v>175</v>
      </c>
      <c r="CU42" s="12">
        <v>0</v>
      </c>
      <c r="CV42" s="12">
        <v>0</v>
      </c>
      <c r="CW42" s="12"/>
      <c r="CX42" s="12"/>
      <c r="CY42" s="12">
        <v>0</v>
      </c>
      <c r="CZ42" s="12"/>
      <c r="DA42" s="12"/>
      <c r="DB42" s="12">
        <v>0</v>
      </c>
      <c r="DC42" s="12">
        <v>0</v>
      </c>
      <c r="DD42" s="12">
        <v>0</v>
      </c>
      <c r="DE42" s="12">
        <v>0</v>
      </c>
      <c r="DF42" s="12"/>
      <c r="DG42" s="12"/>
      <c r="DH42" s="12">
        <v>0</v>
      </c>
      <c r="DI42" s="12"/>
      <c r="DJ42" s="12"/>
      <c r="DK42" s="12">
        <v>0</v>
      </c>
      <c r="DL42" s="12"/>
      <c r="DM42" s="18"/>
      <c r="DN42" s="20">
        <v>23583</v>
      </c>
      <c r="DO42" s="12">
        <v>14293</v>
      </c>
      <c r="DP42" s="21">
        <v>9290</v>
      </c>
      <c r="DQ42" s="19">
        <v>2800</v>
      </c>
      <c r="DR42" s="12">
        <v>517</v>
      </c>
      <c r="DS42" s="12">
        <v>2283</v>
      </c>
      <c r="DT42" s="12">
        <v>2901</v>
      </c>
      <c r="DU42" s="12">
        <v>2829</v>
      </c>
      <c r="DV42" s="12">
        <v>58</v>
      </c>
      <c r="DW42" s="12">
        <v>14</v>
      </c>
      <c r="DX42" s="12">
        <v>1037</v>
      </c>
      <c r="DY42" s="12">
        <v>506</v>
      </c>
      <c r="DZ42" s="12">
        <v>531</v>
      </c>
      <c r="EA42" s="12"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1600</v>
      </c>
      <c r="AF43" s="12">
        <v>1600</v>
      </c>
      <c r="AG43" s="12">
        <v>0</v>
      </c>
      <c r="AH43" s="12"/>
      <c r="AI43" s="12"/>
      <c r="AJ43" s="12">
        <v>0</v>
      </c>
      <c r="AK43" s="12">
        <v>0</v>
      </c>
      <c r="AL43" s="12">
        <v>0</v>
      </c>
      <c r="AM43" s="12">
        <v>1600</v>
      </c>
      <c r="AN43" s="12">
        <v>1600</v>
      </c>
      <c r="AO43" s="12">
        <v>0</v>
      </c>
      <c r="AP43" s="12">
        <v>0</v>
      </c>
      <c r="AQ43" s="12">
        <v>0</v>
      </c>
      <c r="AR43" s="12">
        <v>0</v>
      </c>
      <c r="AS43" s="12"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100</v>
      </c>
      <c r="BL43" s="12">
        <v>100</v>
      </c>
      <c r="BM43" s="12">
        <v>0</v>
      </c>
      <c r="BN43" s="12">
        <v>350</v>
      </c>
      <c r="BO43" s="12">
        <v>350</v>
      </c>
      <c r="BP43" s="12">
        <v>0</v>
      </c>
      <c r="BQ43" s="12">
        <v>2244</v>
      </c>
      <c r="BR43" s="12"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144</v>
      </c>
      <c r="CD43" s="12">
        <v>120</v>
      </c>
      <c r="CE43" s="12">
        <v>24</v>
      </c>
      <c r="CF43" s="12">
        <v>2416</v>
      </c>
      <c r="CG43" s="12">
        <v>2363</v>
      </c>
      <c r="CH43" s="12">
        <v>53</v>
      </c>
      <c r="CI43" s="12">
        <v>317</v>
      </c>
      <c r="CJ43" s="12">
        <v>264</v>
      </c>
      <c r="CK43" s="12">
        <v>53</v>
      </c>
      <c r="CL43" s="12">
        <v>0</v>
      </c>
      <c r="CM43" s="12">
        <v>0</v>
      </c>
      <c r="CN43" s="12">
        <v>0</v>
      </c>
      <c r="CO43" s="12">
        <v>1291</v>
      </c>
      <c r="CP43" s="12">
        <v>1161</v>
      </c>
      <c r="CQ43" s="12">
        <v>130</v>
      </c>
      <c r="CR43" s="12">
        <v>550</v>
      </c>
      <c r="CS43" s="12">
        <v>370</v>
      </c>
      <c r="CT43" s="12">
        <v>180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3139</v>
      </c>
      <c r="DC43" s="12">
        <v>1783</v>
      </c>
      <c r="DD43" s="12">
        <v>1356</v>
      </c>
      <c r="DE43" s="12">
        <v>0</v>
      </c>
      <c r="DF43" s="12">
        <v>0</v>
      </c>
      <c r="DG43" s="12">
        <v>0</v>
      </c>
      <c r="DH43" s="12">
        <v>3139</v>
      </c>
      <c r="DI43" s="12">
        <v>1783</v>
      </c>
      <c r="DJ43" s="12">
        <v>1356</v>
      </c>
      <c r="DK43" s="12">
        <v>0</v>
      </c>
      <c r="DL43" s="12"/>
      <c r="DM43" s="18"/>
      <c r="DN43" s="20">
        <v>40249</v>
      </c>
      <c r="DO43" s="12">
        <v>33647</v>
      </c>
      <c r="DP43" s="21">
        <v>6602</v>
      </c>
      <c r="DQ43" s="19">
        <v>4090</v>
      </c>
      <c r="DR43" s="12">
        <v>1490</v>
      </c>
      <c r="DS43" s="12">
        <v>2600</v>
      </c>
      <c r="DT43" s="12">
        <v>8370</v>
      </c>
      <c r="DU43" s="12">
        <v>8156</v>
      </c>
      <c r="DV43" s="12">
        <v>169</v>
      </c>
      <c r="DW43" s="12">
        <v>45</v>
      </c>
      <c r="DX43" s="12">
        <v>2413</v>
      </c>
      <c r="DY43" s="12">
        <v>1178</v>
      </c>
      <c r="DZ43" s="12">
        <v>1235</v>
      </c>
      <c r="EA43" s="12"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v>1700</v>
      </c>
      <c r="Y44" s="12">
        <v>1700</v>
      </c>
      <c r="Z44" s="12">
        <v>1700</v>
      </c>
      <c r="AA44" s="12">
        <v>0</v>
      </c>
      <c r="AB44" s="12">
        <v>0</v>
      </c>
      <c r="AC44" s="12">
        <v>0</v>
      </c>
      <c r="AD44" s="12">
        <v>0</v>
      </c>
      <c r="AE44" s="12">
        <v>2000</v>
      </c>
      <c r="AF44" s="12">
        <v>2000</v>
      </c>
      <c r="AG44" s="12">
        <v>0</v>
      </c>
      <c r="AH44" s="12"/>
      <c r="AI44" s="12"/>
      <c r="AJ44" s="12">
        <v>0</v>
      </c>
      <c r="AK44" s="12">
        <v>0</v>
      </c>
      <c r="AL44" s="12">
        <v>0</v>
      </c>
      <c r="AM44" s="12">
        <v>1750</v>
      </c>
      <c r="AN44" s="12">
        <v>1750</v>
      </c>
      <c r="AO44" s="12">
        <v>0</v>
      </c>
      <c r="AP44" s="12">
        <v>0</v>
      </c>
      <c r="AQ44" s="12">
        <v>0</v>
      </c>
      <c r="AR44" s="12">
        <v>0</v>
      </c>
      <c r="AS44" s="12"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580</v>
      </c>
      <c r="BF44" s="12">
        <v>580</v>
      </c>
      <c r="BG44" s="12">
        <v>0</v>
      </c>
      <c r="BH44" s="12">
        <v>0</v>
      </c>
      <c r="BI44" s="12">
        <v>0</v>
      </c>
      <c r="BJ44" s="12">
        <v>0</v>
      </c>
      <c r="BK44" s="12">
        <v>815</v>
      </c>
      <c r="BL44" s="12">
        <v>815</v>
      </c>
      <c r="BM44" s="12">
        <v>0</v>
      </c>
      <c r="BN44" s="12">
        <v>0</v>
      </c>
      <c r="BO44" s="12">
        <v>0</v>
      </c>
      <c r="BP44" s="12">
        <v>0</v>
      </c>
      <c r="BQ44" s="12">
        <v>232</v>
      </c>
      <c r="BR44" s="12"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116</v>
      </c>
      <c r="CD44" s="12">
        <v>116</v>
      </c>
      <c r="CE44" s="12">
        <v>0</v>
      </c>
      <c r="CF44" s="12">
        <v>4250</v>
      </c>
      <c r="CG44" s="12">
        <v>4250</v>
      </c>
      <c r="CH44" s="12">
        <v>0</v>
      </c>
      <c r="CI44" s="12">
        <v>400</v>
      </c>
      <c r="CJ44" s="12">
        <v>200</v>
      </c>
      <c r="CK44" s="12">
        <v>200</v>
      </c>
      <c r="CL44" s="12">
        <v>0</v>
      </c>
      <c r="CM44" s="12">
        <v>0</v>
      </c>
      <c r="CN44" s="12">
        <v>0</v>
      </c>
      <c r="CO44" s="12">
        <v>1040</v>
      </c>
      <c r="CP44" s="12">
        <v>800</v>
      </c>
      <c r="CQ44" s="12">
        <v>240</v>
      </c>
      <c r="CR44" s="12">
        <v>900</v>
      </c>
      <c r="CS44" s="12">
        <v>700</v>
      </c>
      <c r="CT44" s="12">
        <v>200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2915</v>
      </c>
      <c r="DC44" s="12">
        <v>2415</v>
      </c>
      <c r="DD44" s="12">
        <v>500</v>
      </c>
      <c r="DE44" s="12">
        <v>265</v>
      </c>
      <c r="DF44" s="12">
        <v>265</v>
      </c>
      <c r="DG44" s="12">
        <v>0</v>
      </c>
      <c r="DH44" s="12">
        <v>2650</v>
      </c>
      <c r="DI44" s="12">
        <v>2150</v>
      </c>
      <c r="DJ44" s="12">
        <v>500</v>
      </c>
      <c r="DK44" s="12">
        <v>0</v>
      </c>
      <c r="DL44" s="12"/>
      <c r="DM44" s="18"/>
      <c r="DN44" s="20">
        <v>51703</v>
      </c>
      <c r="DO44" s="12">
        <v>36048</v>
      </c>
      <c r="DP44" s="21">
        <v>15655</v>
      </c>
      <c r="DQ44" s="19">
        <v>6562</v>
      </c>
      <c r="DR44" s="12">
        <v>1737</v>
      </c>
      <c r="DS44" s="12">
        <v>4825</v>
      </c>
      <c r="DT44" s="12">
        <v>9772</v>
      </c>
      <c r="DU44" s="12">
        <v>9508</v>
      </c>
      <c r="DV44" s="12">
        <v>197</v>
      </c>
      <c r="DW44" s="12">
        <v>67</v>
      </c>
      <c r="DX44" s="12">
        <v>3110</v>
      </c>
      <c r="DY44" s="12">
        <v>1518</v>
      </c>
      <c r="DZ44" s="12">
        <v>1592</v>
      </c>
      <c r="EA44" s="12"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1800</v>
      </c>
      <c r="AF45" s="12">
        <v>1800</v>
      </c>
      <c r="AG45" s="12">
        <v>0</v>
      </c>
      <c r="AH45" s="12"/>
      <c r="AI45" s="12"/>
      <c r="AJ45" s="12">
        <v>0</v>
      </c>
      <c r="AK45" s="12">
        <v>0</v>
      </c>
      <c r="AL45" s="12">
        <v>0</v>
      </c>
      <c r="AM45" s="12">
        <v>1021</v>
      </c>
      <c r="AN45" s="12">
        <v>999</v>
      </c>
      <c r="AO45" s="12">
        <v>22</v>
      </c>
      <c r="AP45" s="12">
        <v>389</v>
      </c>
      <c r="AQ45" s="12">
        <v>333</v>
      </c>
      <c r="AR45" s="12">
        <v>56</v>
      </c>
      <c r="AS45" s="12"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978</v>
      </c>
      <c r="BL45" s="12">
        <v>978</v>
      </c>
      <c r="BM45" s="12">
        <v>0</v>
      </c>
      <c r="BN45" s="12">
        <v>0</v>
      </c>
      <c r="BO45" s="12">
        <v>0</v>
      </c>
      <c r="BP45" s="12">
        <v>0</v>
      </c>
      <c r="BQ45" s="12">
        <v>3094</v>
      </c>
      <c r="BR45" s="12"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2350</v>
      </c>
      <c r="CD45" s="12">
        <v>2300</v>
      </c>
      <c r="CE45" s="12">
        <v>50</v>
      </c>
      <c r="CF45" s="12">
        <v>2561</v>
      </c>
      <c r="CG45" s="12">
        <v>2487</v>
      </c>
      <c r="CH45" s="12">
        <v>74</v>
      </c>
      <c r="CI45" s="12">
        <v>450</v>
      </c>
      <c r="CJ45" s="12">
        <v>400</v>
      </c>
      <c r="CK45" s="12">
        <v>50</v>
      </c>
      <c r="CL45" s="12">
        <v>0</v>
      </c>
      <c r="CM45" s="12">
        <v>0</v>
      </c>
      <c r="CN45" s="12">
        <v>0</v>
      </c>
      <c r="CO45" s="12">
        <v>405</v>
      </c>
      <c r="CP45" s="12">
        <v>333</v>
      </c>
      <c r="CQ45" s="12">
        <v>72</v>
      </c>
      <c r="CR45" s="12">
        <v>1060</v>
      </c>
      <c r="CS45" s="12">
        <v>995</v>
      </c>
      <c r="CT45" s="12">
        <v>65</v>
      </c>
      <c r="CU45" s="12">
        <v>0</v>
      </c>
      <c r="CV45" s="12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221</v>
      </c>
      <c r="DC45" s="12">
        <v>211</v>
      </c>
      <c r="DD45" s="12">
        <v>10</v>
      </c>
      <c r="DE45" s="12">
        <v>58</v>
      </c>
      <c r="DF45" s="12">
        <v>56</v>
      </c>
      <c r="DG45" s="12">
        <v>2</v>
      </c>
      <c r="DH45" s="12">
        <v>163</v>
      </c>
      <c r="DI45" s="12">
        <v>155</v>
      </c>
      <c r="DJ45" s="12">
        <v>8</v>
      </c>
      <c r="DK45" s="12">
        <v>0</v>
      </c>
      <c r="DL45" s="12"/>
      <c r="DM45" s="18"/>
      <c r="DN45" s="20">
        <v>28996</v>
      </c>
      <c r="DO45" s="12">
        <v>24634</v>
      </c>
      <c r="DP45" s="21">
        <v>4362</v>
      </c>
      <c r="DQ45" s="19">
        <v>1850</v>
      </c>
      <c r="DR45" s="12">
        <v>700</v>
      </c>
      <c r="DS45" s="12">
        <v>1150</v>
      </c>
      <c r="DT45" s="12">
        <v>3925</v>
      </c>
      <c r="DU45" s="12">
        <v>3832</v>
      </c>
      <c r="DV45" s="12">
        <v>79</v>
      </c>
      <c r="DW45" s="12">
        <v>14</v>
      </c>
      <c r="DX45" s="12">
        <v>1004</v>
      </c>
      <c r="DY45" s="12">
        <v>490</v>
      </c>
      <c r="DZ45" s="12">
        <v>514</v>
      </c>
      <c r="EA45" s="12"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/>
      <c r="AI46" s="12"/>
      <c r="AJ46" s="12">
        <v>0</v>
      </c>
      <c r="AK46" s="12">
        <v>0</v>
      </c>
      <c r="AL46" s="12">
        <v>0</v>
      </c>
      <c r="AM46" s="12">
        <v>2364</v>
      </c>
      <c r="AN46" s="12">
        <v>1826</v>
      </c>
      <c r="AO46" s="12">
        <v>538</v>
      </c>
      <c r="AP46" s="12">
        <v>1241</v>
      </c>
      <c r="AQ46" s="12">
        <v>1241</v>
      </c>
      <c r="AR46" s="12">
        <v>0</v>
      </c>
      <c r="AS46" s="12">
        <v>3444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328</v>
      </c>
      <c r="BL46" s="12">
        <v>328</v>
      </c>
      <c r="BM46" s="12">
        <v>0</v>
      </c>
      <c r="BN46" s="12">
        <v>0</v>
      </c>
      <c r="BO46" s="12">
        <v>0</v>
      </c>
      <c r="BP46" s="12">
        <v>0</v>
      </c>
      <c r="BQ46" s="12">
        <v>2618</v>
      </c>
      <c r="BR46" s="12"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v>1063</v>
      </c>
      <c r="BX46" s="12">
        <v>897</v>
      </c>
      <c r="BY46" s="12">
        <v>166</v>
      </c>
      <c r="BZ46" s="12">
        <v>0</v>
      </c>
      <c r="CA46" s="12">
        <v>0</v>
      </c>
      <c r="CB46" s="12">
        <v>0</v>
      </c>
      <c r="CC46" s="12">
        <v>444</v>
      </c>
      <c r="CD46" s="12">
        <v>444</v>
      </c>
      <c r="CE46" s="12">
        <v>0</v>
      </c>
      <c r="CF46" s="12">
        <v>2908</v>
      </c>
      <c r="CG46" s="12">
        <v>2435</v>
      </c>
      <c r="CH46" s="12">
        <v>473</v>
      </c>
      <c r="CI46" s="12">
        <v>1652</v>
      </c>
      <c r="CJ46" s="12">
        <v>1107</v>
      </c>
      <c r="CK46" s="12">
        <v>545</v>
      </c>
      <c r="CL46" s="12">
        <v>0</v>
      </c>
      <c r="CM46" s="12">
        <v>0</v>
      </c>
      <c r="CN46" s="12">
        <v>0</v>
      </c>
      <c r="CO46" s="12">
        <v>1652</v>
      </c>
      <c r="CP46" s="12">
        <v>958</v>
      </c>
      <c r="CQ46" s="12">
        <v>694</v>
      </c>
      <c r="CR46" s="12">
        <v>600</v>
      </c>
      <c r="CS46" s="12">
        <v>445</v>
      </c>
      <c r="CT46" s="12">
        <v>155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2320</v>
      </c>
      <c r="DC46" s="12">
        <v>2320</v>
      </c>
      <c r="DD46" s="12">
        <v>0</v>
      </c>
      <c r="DE46" s="12">
        <v>50</v>
      </c>
      <c r="DF46" s="12">
        <v>50</v>
      </c>
      <c r="DG46" s="12">
        <v>0</v>
      </c>
      <c r="DH46" s="12">
        <v>2270</v>
      </c>
      <c r="DI46" s="12">
        <v>2270</v>
      </c>
      <c r="DJ46" s="12"/>
      <c r="DK46" s="12">
        <v>0</v>
      </c>
      <c r="DL46" s="12"/>
      <c r="DM46" s="18"/>
      <c r="DN46" s="20">
        <v>43994</v>
      </c>
      <c r="DO46" s="12">
        <v>28675</v>
      </c>
      <c r="DP46" s="21">
        <v>15319</v>
      </c>
      <c r="DQ46" s="19">
        <v>2968</v>
      </c>
      <c r="DR46" s="12">
        <v>1027</v>
      </c>
      <c r="DS46" s="12">
        <v>1941</v>
      </c>
      <c r="DT46" s="12">
        <v>5802</v>
      </c>
      <c r="DU46" s="12">
        <v>5623</v>
      </c>
      <c r="DV46" s="12">
        <v>116</v>
      </c>
      <c r="DW46" s="12">
        <v>63</v>
      </c>
      <c r="DX46" s="12">
        <v>1587</v>
      </c>
      <c r="DY46" s="12">
        <v>775</v>
      </c>
      <c r="DZ46" s="12">
        <v>812</v>
      </c>
      <c r="EA46" s="12"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1520</v>
      </c>
      <c r="AF47" s="12">
        <v>1520</v>
      </c>
      <c r="AG47" s="12">
        <v>0</v>
      </c>
      <c r="AH47" s="12"/>
      <c r="AI47" s="12"/>
      <c r="AJ47" s="12">
        <v>0</v>
      </c>
      <c r="AK47" s="12">
        <v>0</v>
      </c>
      <c r="AL47" s="12">
        <v>0</v>
      </c>
      <c r="AM47" s="12">
        <v>1636</v>
      </c>
      <c r="AN47" s="12">
        <v>1546</v>
      </c>
      <c r="AO47" s="12">
        <v>90</v>
      </c>
      <c r="AP47" s="12">
        <v>0</v>
      </c>
      <c r="AQ47" s="12">
        <v>0</v>
      </c>
      <c r="AR47" s="12">
        <v>0</v>
      </c>
      <c r="AS47" s="12"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1420</v>
      </c>
      <c r="BL47" s="12">
        <v>1420</v>
      </c>
      <c r="BM47" s="12">
        <v>0</v>
      </c>
      <c r="BN47" s="12">
        <v>0</v>
      </c>
      <c r="BO47" s="12">
        <v>0</v>
      </c>
      <c r="BP47" s="12">
        <v>0</v>
      </c>
      <c r="BQ47" s="12">
        <v>9851</v>
      </c>
      <c r="BR47" s="12"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6872</v>
      </c>
      <c r="CD47" s="12">
        <v>5647</v>
      </c>
      <c r="CE47" s="12">
        <v>1225</v>
      </c>
      <c r="CF47" s="12">
        <v>3314</v>
      </c>
      <c r="CG47" s="12">
        <v>3258</v>
      </c>
      <c r="CH47" s="12">
        <v>56</v>
      </c>
      <c r="CI47" s="12">
        <v>1281</v>
      </c>
      <c r="CJ47" s="12">
        <v>1058</v>
      </c>
      <c r="CK47" s="12">
        <v>223</v>
      </c>
      <c r="CL47" s="12">
        <v>0</v>
      </c>
      <c r="CM47" s="12">
        <v>0</v>
      </c>
      <c r="CN47" s="12">
        <v>0</v>
      </c>
      <c r="CO47" s="12">
        <v>3230</v>
      </c>
      <c r="CP47" s="12">
        <v>2339</v>
      </c>
      <c r="CQ47" s="12">
        <v>891</v>
      </c>
      <c r="CR47" s="12">
        <v>1050</v>
      </c>
      <c r="CS47" s="12">
        <v>800</v>
      </c>
      <c r="CT47" s="12">
        <v>250</v>
      </c>
      <c r="CU47" s="12">
        <v>0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2517</v>
      </c>
      <c r="DC47" s="12">
        <v>2283</v>
      </c>
      <c r="DD47" s="12">
        <v>234</v>
      </c>
      <c r="DE47" s="12">
        <v>0</v>
      </c>
      <c r="DF47" s="12">
        <v>0</v>
      </c>
      <c r="DG47" s="12">
        <v>0</v>
      </c>
      <c r="DH47" s="12">
        <v>2517</v>
      </c>
      <c r="DI47" s="12">
        <v>2283</v>
      </c>
      <c r="DJ47" s="12">
        <v>234</v>
      </c>
      <c r="DK47" s="12">
        <v>0</v>
      </c>
      <c r="DL47" s="12"/>
      <c r="DM47" s="18"/>
      <c r="DN47" s="20">
        <v>57839</v>
      </c>
      <c r="DO47" s="12">
        <v>43888</v>
      </c>
      <c r="DP47" s="21">
        <v>13951</v>
      </c>
      <c r="DQ47" s="19">
        <v>4128</v>
      </c>
      <c r="DR47" s="12">
        <v>1458</v>
      </c>
      <c r="DS47" s="12">
        <v>2670</v>
      </c>
      <c r="DT47" s="12">
        <v>8307</v>
      </c>
      <c r="DU47" s="12">
        <v>7982</v>
      </c>
      <c r="DV47" s="12">
        <v>165</v>
      </c>
      <c r="DW47" s="12">
        <v>160</v>
      </c>
      <c r="DX47" s="12">
        <v>2289</v>
      </c>
      <c r="DY47" s="12">
        <v>1117</v>
      </c>
      <c r="DZ47" s="12">
        <v>1172</v>
      </c>
      <c r="EA47" s="12"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2341</v>
      </c>
      <c r="Y48" s="12">
        <v>2090</v>
      </c>
      <c r="Z48" s="12">
        <v>2090</v>
      </c>
      <c r="AA48" s="12">
        <v>0</v>
      </c>
      <c r="AB48" s="12">
        <v>251</v>
      </c>
      <c r="AC48" s="12">
        <v>251</v>
      </c>
      <c r="AD48" s="12">
        <v>0</v>
      </c>
      <c r="AE48" s="12">
        <v>2612</v>
      </c>
      <c r="AF48" s="12">
        <v>2612</v>
      </c>
      <c r="AG48" s="12">
        <v>0</v>
      </c>
      <c r="AH48" s="12"/>
      <c r="AI48" s="12"/>
      <c r="AJ48" s="12">
        <v>84</v>
      </c>
      <c r="AK48" s="12">
        <v>84</v>
      </c>
      <c r="AL48" s="12">
        <v>0</v>
      </c>
      <c r="AM48" s="12">
        <v>2000</v>
      </c>
      <c r="AN48" s="12">
        <v>2000</v>
      </c>
      <c r="AO48" s="12">
        <v>0</v>
      </c>
      <c r="AP48" s="12">
        <v>418</v>
      </c>
      <c r="AQ48" s="12">
        <v>418</v>
      </c>
      <c r="AR48" s="12">
        <v>0</v>
      </c>
      <c r="AS48" s="12"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v>84</v>
      </c>
      <c r="AZ48" s="12">
        <v>84</v>
      </c>
      <c r="BA48" s="12">
        <v>0</v>
      </c>
      <c r="BB48" s="12">
        <v>1253</v>
      </c>
      <c r="BC48" s="12">
        <v>1253</v>
      </c>
      <c r="BD48" s="12">
        <v>0</v>
      </c>
      <c r="BE48" s="12">
        <v>2926</v>
      </c>
      <c r="BF48" s="12">
        <v>2926</v>
      </c>
      <c r="BG48" s="12">
        <v>0</v>
      </c>
      <c r="BH48" s="12">
        <v>7263</v>
      </c>
      <c r="BI48" s="12">
        <v>7263</v>
      </c>
      <c r="BJ48" s="12">
        <v>0</v>
      </c>
      <c r="BK48" s="12">
        <v>0</v>
      </c>
      <c r="BL48" s="12">
        <v>0</v>
      </c>
      <c r="BM48" s="12">
        <v>0</v>
      </c>
      <c r="BN48" s="12">
        <v>2201</v>
      </c>
      <c r="BO48" s="12">
        <v>2201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37672</v>
      </c>
      <c r="CG48" s="12">
        <v>37392</v>
      </c>
      <c r="CH48" s="12">
        <v>280</v>
      </c>
      <c r="CI48" s="12">
        <v>850</v>
      </c>
      <c r="CJ48" s="12">
        <v>850</v>
      </c>
      <c r="CK48" s="12">
        <v>0</v>
      </c>
      <c r="CL48" s="12">
        <v>0</v>
      </c>
      <c r="CM48" s="12">
        <v>0</v>
      </c>
      <c r="CN48" s="12">
        <v>0</v>
      </c>
      <c r="CO48" s="12">
        <v>2840</v>
      </c>
      <c r="CP48" s="12">
        <v>2840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/>
      <c r="CX48" s="12"/>
      <c r="CY48" s="12">
        <v>0</v>
      </c>
      <c r="CZ48" s="12"/>
      <c r="DA48" s="12"/>
      <c r="DB48" s="12">
        <v>0</v>
      </c>
      <c r="DC48" s="12">
        <v>0</v>
      </c>
      <c r="DD48" s="12">
        <v>0</v>
      </c>
      <c r="DE48" s="12">
        <v>0</v>
      </c>
      <c r="DF48" s="12"/>
      <c r="DG48" s="12"/>
      <c r="DH48" s="12">
        <v>0</v>
      </c>
      <c r="DI48" s="12"/>
      <c r="DJ48" s="12"/>
      <c r="DK48" s="12">
        <v>0</v>
      </c>
      <c r="DL48" s="12"/>
      <c r="DM48" s="18"/>
      <c r="DN48" s="20">
        <v>119642</v>
      </c>
      <c r="DO48" s="12">
        <v>119362</v>
      </c>
      <c r="DP48" s="21">
        <v>280</v>
      </c>
      <c r="DQ48" s="19">
        <v>3215</v>
      </c>
      <c r="DR48" s="12">
        <v>3215</v>
      </c>
      <c r="DS48" s="12"/>
      <c r="DT48" s="12">
        <v>17970</v>
      </c>
      <c r="DU48" s="12">
        <v>17603</v>
      </c>
      <c r="DV48" s="12">
        <v>367</v>
      </c>
      <c r="DW48" s="12"/>
      <c r="DX48" s="12">
        <v>6583</v>
      </c>
      <c r="DY48" s="12">
        <v>3213</v>
      </c>
      <c r="DZ48" s="12">
        <v>3370</v>
      </c>
      <c r="EA48" s="12"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v>1662</v>
      </c>
      <c r="Y49" s="12">
        <v>1662</v>
      </c>
      <c r="Z49" s="12">
        <v>1249</v>
      </c>
      <c r="AA49" s="12">
        <v>413</v>
      </c>
      <c r="AB49" s="12">
        <v>0</v>
      </c>
      <c r="AC49" s="12">
        <v>0</v>
      </c>
      <c r="AD49" s="12">
        <v>0</v>
      </c>
      <c r="AE49" s="12">
        <v>6706</v>
      </c>
      <c r="AF49" s="12">
        <v>6080</v>
      </c>
      <c r="AG49" s="12">
        <v>626</v>
      </c>
      <c r="AH49" s="12"/>
      <c r="AI49" s="12"/>
      <c r="AJ49" s="12">
        <v>0</v>
      </c>
      <c r="AK49" s="12">
        <v>0</v>
      </c>
      <c r="AL49" s="12">
        <v>0</v>
      </c>
      <c r="AM49" s="12">
        <v>2955</v>
      </c>
      <c r="AN49" s="12">
        <v>2350</v>
      </c>
      <c r="AO49" s="12">
        <v>605</v>
      </c>
      <c r="AP49" s="12">
        <v>1936</v>
      </c>
      <c r="AQ49" s="12">
        <v>1936</v>
      </c>
      <c r="AR49" s="12">
        <v>0</v>
      </c>
      <c r="AS49" s="12"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1324</v>
      </c>
      <c r="BF49" s="12">
        <v>985</v>
      </c>
      <c r="BG49" s="12">
        <v>339</v>
      </c>
      <c r="BH49" s="12">
        <v>0</v>
      </c>
      <c r="BI49" s="12">
        <v>0</v>
      </c>
      <c r="BJ49" s="12">
        <v>0</v>
      </c>
      <c r="BK49" s="12">
        <v>3301</v>
      </c>
      <c r="BL49" s="12">
        <v>3301</v>
      </c>
      <c r="BM49" s="12">
        <v>0</v>
      </c>
      <c r="BN49" s="12">
        <v>1467</v>
      </c>
      <c r="BO49" s="12">
        <v>1175</v>
      </c>
      <c r="BP49" s="12">
        <v>292</v>
      </c>
      <c r="BQ49" s="12">
        <v>1502</v>
      </c>
      <c r="BR49" s="12"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441</v>
      </c>
      <c r="CD49" s="12">
        <v>432</v>
      </c>
      <c r="CE49" s="12">
        <v>9</v>
      </c>
      <c r="CF49" s="12">
        <v>18007</v>
      </c>
      <c r="CG49" s="12">
        <v>17686</v>
      </c>
      <c r="CH49" s="12">
        <v>321</v>
      </c>
      <c r="CI49" s="12">
        <v>3194</v>
      </c>
      <c r="CJ49" s="12">
        <v>2448</v>
      </c>
      <c r="CK49" s="12">
        <v>746</v>
      </c>
      <c r="CL49" s="12">
        <v>0</v>
      </c>
      <c r="CM49" s="12">
        <v>0</v>
      </c>
      <c r="CN49" s="12">
        <v>0</v>
      </c>
      <c r="CO49" s="12">
        <v>4611</v>
      </c>
      <c r="CP49" s="12">
        <v>3842</v>
      </c>
      <c r="CQ49" s="12">
        <v>769</v>
      </c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15499</v>
      </c>
      <c r="DC49" s="12">
        <v>11921</v>
      </c>
      <c r="DD49" s="12">
        <v>3578</v>
      </c>
      <c r="DE49" s="12">
        <v>1845</v>
      </c>
      <c r="DF49" s="12">
        <v>1332</v>
      </c>
      <c r="DG49" s="12">
        <v>513</v>
      </c>
      <c r="DH49" s="12">
        <v>13654</v>
      </c>
      <c r="DI49" s="12">
        <v>10589</v>
      </c>
      <c r="DJ49" s="12">
        <v>3065</v>
      </c>
      <c r="DK49" s="12">
        <v>0</v>
      </c>
      <c r="DL49" s="12"/>
      <c r="DM49" s="18"/>
      <c r="DN49" s="20">
        <v>176466</v>
      </c>
      <c r="DO49" s="12">
        <v>106662</v>
      </c>
      <c r="DP49" s="21">
        <v>69804</v>
      </c>
      <c r="DQ49" s="19">
        <v>17248</v>
      </c>
      <c r="DR49" s="12">
        <v>5539</v>
      </c>
      <c r="DS49" s="12">
        <v>11709</v>
      </c>
      <c r="DT49" s="12">
        <v>31093</v>
      </c>
      <c r="DU49" s="12">
        <v>30326</v>
      </c>
      <c r="DV49" s="12">
        <v>632</v>
      </c>
      <c r="DW49" s="12">
        <v>135</v>
      </c>
      <c r="DX49" s="12">
        <v>10346</v>
      </c>
      <c r="DY49" s="12">
        <v>5050</v>
      </c>
      <c r="DZ49" s="12">
        <v>5296</v>
      </c>
      <c r="EA49" s="12">
        <v>117779</v>
      </c>
      <c r="EB49" s="12">
        <v>59819</v>
      </c>
      <c r="EC49" s="12">
        <v>57960</v>
      </c>
    </row>
    <row r="50" spans="1:133" s="13" customFormat="1" ht="31.5" x14ac:dyDescent="0.25">
      <c r="A50" s="11" t="s">
        <v>119</v>
      </c>
      <c r="B50" s="12"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3686</v>
      </c>
      <c r="Y50" s="12">
        <v>3686</v>
      </c>
      <c r="Z50" s="12">
        <v>3686</v>
      </c>
      <c r="AA50" s="12">
        <v>0</v>
      </c>
      <c r="AB50" s="12">
        <v>0</v>
      </c>
      <c r="AC50" s="12">
        <v>0</v>
      </c>
      <c r="AD50" s="12">
        <v>0</v>
      </c>
      <c r="AE50" s="12">
        <v>8269</v>
      </c>
      <c r="AF50" s="12">
        <v>8269</v>
      </c>
      <c r="AG50" s="12">
        <v>0</v>
      </c>
      <c r="AH50" s="12"/>
      <c r="AI50" s="12"/>
      <c r="AJ50" s="12">
        <v>0</v>
      </c>
      <c r="AK50" s="12">
        <v>0</v>
      </c>
      <c r="AL50" s="12">
        <v>0</v>
      </c>
      <c r="AM50" s="12">
        <v>5367</v>
      </c>
      <c r="AN50" s="12">
        <v>5367</v>
      </c>
      <c r="AO50" s="12">
        <v>0</v>
      </c>
      <c r="AP50" s="12">
        <v>3161</v>
      </c>
      <c r="AQ50" s="12">
        <v>3161</v>
      </c>
      <c r="AR50" s="12">
        <v>0</v>
      </c>
      <c r="AS50" s="12"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1577</v>
      </c>
      <c r="BF50" s="12">
        <v>1577</v>
      </c>
      <c r="BG50" s="12">
        <v>0</v>
      </c>
      <c r="BH50" s="12">
        <v>0</v>
      </c>
      <c r="BI50" s="12">
        <v>0</v>
      </c>
      <c r="BJ50" s="12">
        <v>0</v>
      </c>
      <c r="BK50" s="12">
        <v>2791</v>
      </c>
      <c r="BL50" s="12">
        <v>2791</v>
      </c>
      <c r="BM50" s="12">
        <v>0</v>
      </c>
      <c r="BN50" s="12">
        <v>3093</v>
      </c>
      <c r="BO50" s="12">
        <v>3093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4500</v>
      </c>
      <c r="CG50" s="12">
        <v>4500</v>
      </c>
      <c r="CH50" s="12">
        <v>0</v>
      </c>
      <c r="CI50" s="12">
        <v>4534</v>
      </c>
      <c r="CJ50" s="12">
        <v>4534</v>
      </c>
      <c r="CK50" s="12">
        <v>0</v>
      </c>
      <c r="CL50" s="12">
        <v>0</v>
      </c>
      <c r="CM50" s="12"/>
      <c r="CN50" s="12"/>
      <c r="CO50" s="12">
        <v>2000</v>
      </c>
      <c r="CP50" s="12">
        <v>2000</v>
      </c>
      <c r="CQ50" s="12">
        <v>0</v>
      </c>
      <c r="CR50" s="12">
        <v>2600</v>
      </c>
      <c r="CS50" s="12">
        <v>2600</v>
      </c>
      <c r="CT50" s="12"/>
      <c r="CU50" s="12">
        <v>0</v>
      </c>
      <c r="CV50" s="12">
        <v>0</v>
      </c>
      <c r="CW50" s="12"/>
      <c r="CX50" s="12"/>
      <c r="CY50" s="12">
        <v>0</v>
      </c>
      <c r="CZ50" s="12"/>
      <c r="DA50" s="12"/>
      <c r="DB50" s="12">
        <v>4472</v>
      </c>
      <c r="DC50" s="12">
        <v>4472</v>
      </c>
      <c r="DD50" s="12">
        <v>0</v>
      </c>
      <c r="DE50" s="12">
        <v>0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4472</v>
      </c>
      <c r="DL50" s="12">
        <v>4472</v>
      </c>
      <c r="DM50" s="18"/>
      <c r="DN50" s="20">
        <v>85550</v>
      </c>
      <c r="DO50" s="12">
        <v>85550</v>
      </c>
      <c r="DP50" s="21">
        <v>0</v>
      </c>
      <c r="DQ50" s="19">
        <v>5011</v>
      </c>
      <c r="DR50" s="12">
        <v>5011</v>
      </c>
      <c r="DS50" s="12"/>
      <c r="DT50" s="12">
        <v>28008</v>
      </c>
      <c r="DU50" s="12">
        <v>27436</v>
      </c>
      <c r="DV50" s="12">
        <v>572</v>
      </c>
      <c r="DW50" s="12"/>
      <c r="DX50" s="12">
        <v>9995</v>
      </c>
      <c r="DY50" s="12">
        <v>4879</v>
      </c>
      <c r="DZ50" s="12">
        <v>5116</v>
      </c>
      <c r="EA50" s="12"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1346</v>
      </c>
      <c r="Y51" s="12">
        <v>1346</v>
      </c>
      <c r="Z51" s="12">
        <v>1346</v>
      </c>
      <c r="AA51" s="12">
        <v>0</v>
      </c>
      <c r="AB51" s="12">
        <v>0</v>
      </c>
      <c r="AC51" s="12">
        <v>0</v>
      </c>
      <c r="AD51" s="12">
        <v>0</v>
      </c>
      <c r="AE51" s="12">
        <v>3926</v>
      </c>
      <c r="AF51" s="12">
        <v>3926</v>
      </c>
      <c r="AG51" s="12">
        <v>0</v>
      </c>
      <c r="AH51" s="12"/>
      <c r="AI51" s="12"/>
      <c r="AJ51" s="12">
        <v>0</v>
      </c>
      <c r="AK51" s="12">
        <v>0</v>
      </c>
      <c r="AL51" s="12">
        <v>0</v>
      </c>
      <c r="AM51" s="12">
        <v>2489</v>
      </c>
      <c r="AN51" s="12">
        <v>2489</v>
      </c>
      <c r="AO51" s="12">
        <v>0</v>
      </c>
      <c r="AP51" s="12">
        <v>1095</v>
      </c>
      <c r="AQ51" s="12">
        <v>1095</v>
      </c>
      <c r="AR51" s="12">
        <v>0</v>
      </c>
      <c r="AS51" s="12"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v>248</v>
      </c>
      <c r="AZ51" s="12">
        <v>248</v>
      </c>
      <c r="BA51" s="12">
        <v>0</v>
      </c>
      <c r="BB51" s="12">
        <v>0</v>
      </c>
      <c r="BC51" s="12">
        <v>0</v>
      </c>
      <c r="BD51" s="12">
        <v>0</v>
      </c>
      <c r="BE51" s="12">
        <v>1122</v>
      </c>
      <c r="BF51" s="12">
        <v>1122</v>
      </c>
      <c r="BG51" s="12">
        <v>0</v>
      </c>
      <c r="BH51" s="12">
        <v>0</v>
      </c>
      <c r="BI51" s="12">
        <v>0</v>
      </c>
      <c r="BJ51" s="12">
        <v>0</v>
      </c>
      <c r="BK51" s="12">
        <v>896</v>
      </c>
      <c r="BL51" s="12">
        <v>896</v>
      </c>
      <c r="BM51" s="12">
        <v>0</v>
      </c>
      <c r="BN51" s="12">
        <v>2000</v>
      </c>
      <c r="BO51" s="12">
        <v>2000</v>
      </c>
      <c r="BP51" s="12">
        <v>0</v>
      </c>
      <c r="BQ51" s="12">
        <v>320</v>
      </c>
      <c r="BR51" s="12"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8648</v>
      </c>
      <c r="CG51" s="12">
        <v>8500</v>
      </c>
      <c r="CH51" s="12">
        <v>148</v>
      </c>
      <c r="CI51" s="12">
        <v>1900</v>
      </c>
      <c r="CJ51" s="12">
        <v>1900</v>
      </c>
      <c r="CK51" s="12">
        <v>0</v>
      </c>
      <c r="CL51" s="12">
        <v>0</v>
      </c>
      <c r="CM51" s="12">
        <v>0</v>
      </c>
      <c r="CN51" s="12">
        <v>0</v>
      </c>
      <c r="CO51" s="12">
        <v>1700</v>
      </c>
      <c r="CP51" s="12">
        <v>1700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8"/>
      <c r="DN51" s="20">
        <v>89695</v>
      </c>
      <c r="DO51" s="12">
        <v>89547</v>
      </c>
      <c r="DP51" s="21">
        <v>148</v>
      </c>
      <c r="DQ51" s="19">
        <v>2695</v>
      </c>
      <c r="DR51" s="12">
        <v>2695</v>
      </c>
      <c r="DS51" s="12"/>
      <c r="DT51" s="12">
        <v>15062</v>
      </c>
      <c r="DU51" s="12">
        <v>14754</v>
      </c>
      <c r="DV51" s="12">
        <v>308</v>
      </c>
      <c r="DW51" s="12"/>
      <c r="DX51" s="12">
        <v>5109</v>
      </c>
      <c r="DY51" s="12">
        <v>2494</v>
      </c>
      <c r="DZ51" s="12">
        <v>2615</v>
      </c>
      <c r="EA51" s="12"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2728</v>
      </c>
      <c r="Y52" s="12">
        <v>1637</v>
      </c>
      <c r="Z52" s="12">
        <v>1637</v>
      </c>
      <c r="AA52" s="12">
        <v>0</v>
      </c>
      <c r="AB52" s="12">
        <v>1091</v>
      </c>
      <c r="AC52" s="12">
        <v>1091</v>
      </c>
      <c r="AD52" s="12">
        <v>0</v>
      </c>
      <c r="AE52" s="12">
        <v>2910</v>
      </c>
      <c r="AF52" s="12">
        <v>2910</v>
      </c>
      <c r="AG52" s="12">
        <v>0</v>
      </c>
      <c r="AH52" s="12"/>
      <c r="AI52" s="12"/>
      <c r="AJ52" s="12">
        <v>0</v>
      </c>
      <c r="AK52" s="12">
        <v>0</v>
      </c>
      <c r="AL52" s="12">
        <v>0</v>
      </c>
      <c r="AM52" s="12">
        <v>2910</v>
      </c>
      <c r="AN52" s="12">
        <v>2910</v>
      </c>
      <c r="AO52" s="12">
        <v>0</v>
      </c>
      <c r="AP52" s="12">
        <v>500</v>
      </c>
      <c r="AQ52" s="12">
        <v>500</v>
      </c>
      <c r="AR52" s="12">
        <v>0</v>
      </c>
      <c r="AS52" s="12"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174</v>
      </c>
      <c r="BF52" s="12">
        <v>174</v>
      </c>
      <c r="BG52" s="12">
        <v>0</v>
      </c>
      <c r="BH52" s="12">
        <v>0</v>
      </c>
      <c r="BI52" s="12">
        <v>0</v>
      </c>
      <c r="BJ52" s="12">
        <v>0</v>
      </c>
      <c r="BK52" s="12">
        <v>955</v>
      </c>
      <c r="BL52" s="12">
        <v>955</v>
      </c>
      <c r="BM52" s="12">
        <v>0</v>
      </c>
      <c r="BN52" s="12">
        <v>1364</v>
      </c>
      <c r="BO52" s="12">
        <v>1364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684</v>
      </c>
      <c r="CG52" s="12">
        <v>684</v>
      </c>
      <c r="CH52" s="12">
        <v>0</v>
      </c>
      <c r="CI52" s="12">
        <v>1484</v>
      </c>
      <c r="CJ52" s="12">
        <v>1484</v>
      </c>
      <c r="CK52" s="12">
        <v>0</v>
      </c>
      <c r="CL52" s="12">
        <v>0</v>
      </c>
      <c r="CM52" s="12">
        <v>0</v>
      </c>
      <c r="CN52" s="12">
        <v>0</v>
      </c>
      <c r="CO52" s="12">
        <v>2364</v>
      </c>
      <c r="CP52" s="12">
        <v>2364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7028</v>
      </c>
      <c r="DC52" s="12">
        <v>7028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33">
        <v>0</v>
      </c>
      <c r="DJ52" s="12">
        <v>0</v>
      </c>
      <c r="DK52" s="33">
        <v>7028</v>
      </c>
      <c r="DL52" s="12">
        <v>7028</v>
      </c>
      <c r="DM52" s="18">
        <v>0</v>
      </c>
      <c r="DN52" s="20">
        <v>85444</v>
      </c>
      <c r="DO52" s="12">
        <v>85444</v>
      </c>
      <c r="DP52" s="21">
        <v>0</v>
      </c>
      <c r="DQ52" s="19">
        <v>4946</v>
      </c>
      <c r="DR52" s="12">
        <v>4946</v>
      </c>
      <c r="DS52" s="12"/>
      <c r="DT52" s="12">
        <v>27644</v>
      </c>
      <c r="DU52" s="12">
        <v>27080</v>
      </c>
      <c r="DV52" s="12">
        <v>564</v>
      </c>
      <c r="DW52" s="12"/>
      <c r="DX52" s="12">
        <v>9559</v>
      </c>
      <c r="DY52" s="12">
        <v>4666</v>
      </c>
      <c r="DZ52" s="12">
        <v>4893</v>
      </c>
      <c r="EA52" s="12"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v>1877</v>
      </c>
      <c r="Y53" s="12">
        <v>1877</v>
      </c>
      <c r="Z53" s="12">
        <v>0</v>
      </c>
      <c r="AA53" s="12">
        <v>1877</v>
      </c>
      <c r="AB53" s="12">
        <v>0</v>
      </c>
      <c r="AC53" s="12">
        <v>0</v>
      </c>
      <c r="AD53" s="12">
        <v>0</v>
      </c>
      <c r="AE53" s="12">
        <v>7619</v>
      </c>
      <c r="AF53" s="12">
        <v>0</v>
      </c>
      <c r="AG53" s="12">
        <v>7619</v>
      </c>
      <c r="AH53" s="12"/>
      <c r="AI53" s="12"/>
      <c r="AJ53" s="12">
        <v>0</v>
      </c>
      <c r="AK53" s="12">
        <v>0</v>
      </c>
      <c r="AL53" s="12">
        <v>0</v>
      </c>
      <c r="AM53" s="12">
        <v>19309</v>
      </c>
      <c r="AN53" s="12">
        <v>0</v>
      </c>
      <c r="AO53" s="12">
        <v>19309</v>
      </c>
      <c r="AP53" s="12">
        <v>222</v>
      </c>
      <c r="AQ53" s="12">
        <v>0</v>
      </c>
      <c r="AR53" s="12">
        <v>222</v>
      </c>
      <c r="AS53" s="12"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9938</v>
      </c>
      <c r="BF53" s="12">
        <v>0</v>
      </c>
      <c r="BG53" s="12">
        <v>9938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8352</v>
      </c>
      <c r="BO53" s="12">
        <v>0</v>
      </c>
      <c r="BP53" s="12">
        <v>8352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7105</v>
      </c>
      <c r="CG53" s="12">
        <v>0</v>
      </c>
      <c r="CH53" s="12">
        <v>7105</v>
      </c>
      <c r="CI53" s="12">
        <v>13250</v>
      </c>
      <c r="CJ53" s="12">
        <v>0</v>
      </c>
      <c r="CK53" s="12">
        <v>13250</v>
      </c>
      <c r="CL53" s="12">
        <v>0</v>
      </c>
      <c r="CM53" s="12">
        <v>0</v>
      </c>
      <c r="CN53" s="12">
        <v>0</v>
      </c>
      <c r="CO53" s="12">
        <v>17667</v>
      </c>
      <c r="CP53" s="12">
        <v>0</v>
      </c>
      <c r="CQ53" s="12">
        <v>17667</v>
      </c>
      <c r="CR53" s="12">
        <v>0</v>
      </c>
      <c r="CS53" s="12"/>
      <c r="CT53" s="12"/>
      <c r="CU53" s="12">
        <v>500</v>
      </c>
      <c r="CV53" s="12">
        <v>500</v>
      </c>
      <c r="CW53" s="12"/>
      <c r="CX53" s="12">
        <v>500</v>
      </c>
      <c r="CY53" s="12">
        <v>0</v>
      </c>
      <c r="CZ53" s="12">
        <v>0</v>
      </c>
      <c r="DA53" s="12">
        <v>0</v>
      </c>
      <c r="DB53" s="12">
        <v>7000</v>
      </c>
      <c r="DC53" s="12">
        <v>0</v>
      </c>
      <c r="DD53" s="12">
        <v>7000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7000</v>
      </c>
      <c r="DL53" s="12">
        <v>0</v>
      </c>
      <c r="DM53" s="18">
        <v>7000</v>
      </c>
      <c r="DN53" s="20">
        <v>228713</v>
      </c>
      <c r="DO53" s="12">
        <v>0</v>
      </c>
      <c r="DP53" s="21">
        <v>228713</v>
      </c>
      <c r="DQ53" s="19">
        <v>38945</v>
      </c>
      <c r="DR53" s="12"/>
      <c r="DS53" s="12">
        <v>38945</v>
      </c>
      <c r="DT53" s="12">
        <v>618</v>
      </c>
      <c r="DU53" s="12"/>
      <c r="DV53" s="12"/>
      <c r="DW53" s="12">
        <v>618</v>
      </c>
      <c r="DX53" s="12">
        <v>0</v>
      </c>
      <c r="DY53" s="12"/>
      <c r="DZ53" s="12"/>
      <c r="EA53" s="12"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v>0</v>
      </c>
      <c r="P54" s="12"/>
      <c r="Q54" s="12"/>
      <c r="R54" s="12"/>
      <c r="S54" s="12"/>
      <c r="T54" s="12"/>
      <c r="U54" s="12"/>
      <c r="V54" s="12"/>
      <c r="W54" s="12"/>
      <c r="X54" s="12">
        <v>0</v>
      </c>
      <c r="Y54" s="12">
        <v>0</v>
      </c>
      <c r="Z54" s="12"/>
      <c r="AA54" s="12"/>
      <c r="AB54" s="12">
        <v>0</v>
      </c>
      <c r="AC54" s="12"/>
      <c r="AD54" s="12"/>
      <c r="AE54" s="12">
        <v>0</v>
      </c>
      <c r="AF54" s="12"/>
      <c r="AG54" s="12"/>
      <c r="AH54" s="12"/>
      <c r="AI54" s="12"/>
      <c r="AJ54" s="12">
        <v>0</v>
      </c>
      <c r="AK54" s="12"/>
      <c r="AL54" s="12"/>
      <c r="AM54" s="12">
        <v>0</v>
      </c>
      <c r="AN54" s="12"/>
      <c r="AO54" s="12"/>
      <c r="AP54" s="12">
        <v>0</v>
      </c>
      <c r="AQ54" s="12"/>
      <c r="AR54" s="12"/>
      <c r="AS54" s="12">
        <v>0</v>
      </c>
      <c r="AT54" s="12"/>
      <c r="AU54" s="12"/>
      <c r="AV54" s="12"/>
      <c r="AW54" s="12"/>
      <c r="AX54" s="12"/>
      <c r="AY54" s="12">
        <v>0</v>
      </c>
      <c r="AZ54" s="12"/>
      <c r="BA54" s="12"/>
      <c r="BB54" s="12">
        <v>0</v>
      </c>
      <c r="BC54" s="12"/>
      <c r="BD54" s="12"/>
      <c r="BE54" s="12">
        <v>0</v>
      </c>
      <c r="BF54" s="12"/>
      <c r="BG54" s="12"/>
      <c r="BH54" s="12">
        <v>0</v>
      </c>
      <c r="BI54" s="12"/>
      <c r="BJ54" s="12"/>
      <c r="BK54" s="12">
        <v>0</v>
      </c>
      <c r="BL54" s="12"/>
      <c r="BM54" s="12"/>
      <c r="BN54" s="12">
        <v>0</v>
      </c>
      <c r="BO54" s="12"/>
      <c r="BP54" s="12"/>
      <c r="BQ54" s="12">
        <v>76502</v>
      </c>
      <c r="BR54" s="12"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v>12052</v>
      </c>
      <c r="BX54" s="12">
        <v>8855</v>
      </c>
      <c r="BY54" s="12">
        <v>3197</v>
      </c>
      <c r="BZ54" s="12">
        <v>2466</v>
      </c>
      <c r="CA54" s="12">
        <v>0</v>
      </c>
      <c r="CB54" s="12">
        <v>2466</v>
      </c>
      <c r="CC54" s="12">
        <v>12778</v>
      </c>
      <c r="CD54" s="12">
        <v>7062</v>
      </c>
      <c r="CE54" s="12">
        <v>5716</v>
      </c>
      <c r="CF54" s="12">
        <v>0</v>
      </c>
      <c r="CG54" s="12"/>
      <c r="CH54" s="12"/>
      <c r="CI54" s="12">
        <v>0</v>
      </c>
      <c r="CJ54" s="12"/>
      <c r="CK54" s="12"/>
      <c r="CL54" s="12">
        <v>0</v>
      </c>
      <c r="CM54" s="12"/>
      <c r="CN54" s="12"/>
      <c r="CO54" s="12">
        <v>0</v>
      </c>
      <c r="CP54" s="12"/>
      <c r="CQ54" s="12"/>
      <c r="CR54" s="12">
        <v>0</v>
      </c>
      <c r="CS54" s="12"/>
      <c r="CT54" s="12"/>
      <c r="CU54" s="12">
        <v>0</v>
      </c>
      <c r="CV54" s="12">
        <v>0</v>
      </c>
      <c r="CW54" s="12"/>
      <c r="CX54" s="12"/>
      <c r="CY54" s="12">
        <v>0</v>
      </c>
      <c r="CZ54" s="12"/>
      <c r="DA54" s="12"/>
      <c r="DB54" s="12">
        <v>0</v>
      </c>
      <c r="DC54" s="12">
        <v>0</v>
      </c>
      <c r="DD54" s="12">
        <v>0</v>
      </c>
      <c r="DE54" s="12">
        <v>0</v>
      </c>
      <c r="DF54" s="12"/>
      <c r="DG54" s="12"/>
      <c r="DH54" s="12">
        <v>0</v>
      </c>
      <c r="DI54" s="12"/>
      <c r="DJ54" s="12"/>
      <c r="DK54" s="12">
        <v>0</v>
      </c>
      <c r="DL54" s="12"/>
      <c r="DM54" s="18"/>
      <c r="DN54" s="20">
        <v>76502</v>
      </c>
      <c r="DO54" s="12">
        <v>48982</v>
      </c>
      <c r="DP54" s="21">
        <v>27520</v>
      </c>
      <c r="DQ54" s="19">
        <v>0</v>
      </c>
      <c r="DR54" s="12"/>
      <c r="DS54" s="12"/>
      <c r="DT54" s="12">
        <v>0</v>
      </c>
      <c r="DU54" s="12"/>
      <c r="DV54" s="12"/>
      <c r="DW54" s="12"/>
      <c r="DX54" s="12">
        <v>0</v>
      </c>
      <c r="DY54" s="12"/>
      <c r="DZ54" s="12"/>
      <c r="EA54" s="12"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6230</v>
      </c>
      <c r="Y55" s="12">
        <v>3877</v>
      </c>
      <c r="Z55" s="12">
        <v>3877</v>
      </c>
      <c r="AA55" s="12">
        <v>0</v>
      </c>
      <c r="AB55" s="12">
        <v>2353</v>
      </c>
      <c r="AC55" s="12">
        <v>2353</v>
      </c>
      <c r="AD55" s="12">
        <v>0</v>
      </c>
      <c r="AE55" s="12">
        <v>11174</v>
      </c>
      <c r="AF55" s="12">
        <v>11174</v>
      </c>
      <c r="AG55" s="12">
        <v>0</v>
      </c>
      <c r="AH55" s="12"/>
      <c r="AI55" s="12"/>
      <c r="AJ55" s="12">
        <v>0</v>
      </c>
      <c r="AK55" s="12">
        <v>0</v>
      </c>
      <c r="AL55" s="12">
        <v>0</v>
      </c>
      <c r="AM55" s="12">
        <v>7659</v>
      </c>
      <c r="AN55" s="12">
        <v>7659</v>
      </c>
      <c r="AO55" s="12">
        <v>0</v>
      </c>
      <c r="AP55" s="12">
        <v>3095</v>
      </c>
      <c r="AQ55" s="12">
        <v>3095</v>
      </c>
      <c r="AR55" s="12">
        <v>0</v>
      </c>
      <c r="AS55" s="12"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8822</v>
      </c>
      <c r="BL55" s="12">
        <v>8822</v>
      </c>
      <c r="BM55" s="12">
        <v>0</v>
      </c>
      <c r="BN55" s="12">
        <v>7645</v>
      </c>
      <c r="BO55" s="12">
        <v>7645</v>
      </c>
      <c r="BP55" s="12">
        <v>0</v>
      </c>
      <c r="BQ55" s="12">
        <v>7192</v>
      </c>
      <c r="BR55" s="12"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v>4092</v>
      </c>
      <c r="BX55" s="12">
        <v>4092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16555</v>
      </c>
      <c r="CG55" s="12">
        <v>16555</v>
      </c>
      <c r="CH55" s="12">
        <v>0</v>
      </c>
      <c r="CI55" s="12">
        <v>4645</v>
      </c>
      <c r="CJ55" s="12">
        <v>4645</v>
      </c>
      <c r="CK55" s="12">
        <v>0</v>
      </c>
      <c r="CL55" s="12">
        <v>0</v>
      </c>
      <c r="CM55" s="12">
        <v>0</v>
      </c>
      <c r="CN55" s="12">
        <v>0</v>
      </c>
      <c r="CO55" s="12">
        <v>9824</v>
      </c>
      <c r="CP55" s="12">
        <v>9824</v>
      </c>
      <c r="CQ55" s="12">
        <v>0</v>
      </c>
      <c r="CR55" s="12">
        <v>0</v>
      </c>
      <c r="CS55" s="12"/>
      <c r="CT55" s="12"/>
      <c r="CU55" s="12">
        <v>0</v>
      </c>
      <c r="CV55" s="12">
        <v>0</v>
      </c>
      <c r="CW55" s="12"/>
      <c r="CX55" s="12"/>
      <c r="CY55" s="12">
        <v>0</v>
      </c>
      <c r="CZ55" s="12"/>
      <c r="DA55" s="12"/>
      <c r="DB55" s="12">
        <v>0</v>
      </c>
      <c r="DC55" s="12">
        <v>0</v>
      </c>
      <c r="DD55" s="12">
        <v>0</v>
      </c>
      <c r="DE55" s="12">
        <v>0</v>
      </c>
      <c r="DF55" s="12"/>
      <c r="DG55" s="12"/>
      <c r="DH55" s="12">
        <v>0</v>
      </c>
      <c r="DI55" s="12"/>
      <c r="DJ55" s="12"/>
      <c r="DK55" s="12">
        <v>0</v>
      </c>
      <c r="DL55" s="12"/>
      <c r="DM55" s="18"/>
      <c r="DN55" s="20">
        <v>182669</v>
      </c>
      <c r="DO55" s="12">
        <v>182669</v>
      </c>
      <c r="DP55" s="21">
        <v>0</v>
      </c>
      <c r="DQ55" s="19">
        <v>4503</v>
      </c>
      <c r="DR55" s="12">
        <v>4503</v>
      </c>
      <c r="DS55" s="12"/>
      <c r="DT55" s="12">
        <v>25123</v>
      </c>
      <c r="DU55" s="12">
        <v>24610</v>
      </c>
      <c r="DV55" s="12">
        <v>513</v>
      </c>
      <c r="DW55" s="12"/>
      <c r="DX55" s="12">
        <v>9379</v>
      </c>
      <c r="DY55" s="12">
        <v>4578</v>
      </c>
      <c r="DZ55" s="12">
        <v>4801</v>
      </c>
      <c r="EA55" s="12"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10902</v>
      </c>
      <c r="Y56" s="12">
        <v>9754</v>
      </c>
      <c r="Z56" s="12">
        <v>9754</v>
      </c>
      <c r="AA56" s="12">
        <v>0</v>
      </c>
      <c r="AB56" s="12">
        <v>1148</v>
      </c>
      <c r="AC56" s="12">
        <v>1148</v>
      </c>
      <c r="AD56" s="12">
        <v>0</v>
      </c>
      <c r="AE56" s="12">
        <v>12483</v>
      </c>
      <c r="AF56" s="12">
        <v>12483</v>
      </c>
      <c r="AG56" s="12">
        <v>0</v>
      </c>
      <c r="AH56" s="12"/>
      <c r="AI56" s="12"/>
      <c r="AJ56" s="12">
        <v>0</v>
      </c>
      <c r="AK56" s="12">
        <v>0</v>
      </c>
      <c r="AL56" s="12">
        <v>0</v>
      </c>
      <c r="AM56" s="12">
        <v>7800</v>
      </c>
      <c r="AN56" s="12">
        <v>7800</v>
      </c>
      <c r="AO56" s="12">
        <v>0</v>
      </c>
      <c r="AP56" s="12">
        <v>7582</v>
      </c>
      <c r="AQ56" s="12">
        <v>7582</v>
      </c>
      <c r="AR56" s="12">
        <v>0</v>
      </c>
      <c r="AS56" s="12"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5706</v>
      </c>
      <c r="BF56" s="12">
        <v>5385</v>
      </c>
      <c r="BG56" s="12">
        <v>321</v>
      </c>
      <c r="BH56" s="12">
        <v>0</v>
      </c>
      <c r="BI56" s="12">
        <v>0</v>
      </c>
      <c r="BJ56" s="12">
        <v>0</v>
      </c>
      <c r="BK56" s="12">
        <v>6887</v>
      </c>
      <c r="BL56" s="12">
        <v>6887</v>
      </c>
      <c r="BM56" s="12">
        <v>0</v>
      </c>
      <c r="BN56" s="12">
        <v>3701</v>
      </c>
      <c r="BO56" s="12">
        <v>3701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20624</v>
      </c>
      <c r="CG56" s="12">
        <v>20558</v>
      </c>
      <c r="CH56" s="12">
        <v>66</v>
      </c>
      <c r="CI56" s="12">
        <v>5136</v>
      </c>
      <c r="CJ56" s="12">
        <v>5136</v>
      </c>
      <c r="CK56" s="12">
        <v>0</v>
      </c>
      <c r="CL56" s="12">
        <v>0</v>
      </c>
      <c r="CM56" s="12">
        <v>0</v>
      </c>
      <c r="CN56" s="12">
        <v>0</v>
      </c>
      <c r="CO56" s="12">
        <v>7353</v>
      </c>
      <c r="CP56" s="12">
        <v>7353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2">
        <v>0</v>
      </c>
      <c r="DI56" s="12">
        <v>0</v>
      </c>
      <c r="DJ56" s="12"/>
      <c r="DK56" s="12">
        <v>0</v>
      </c>
      <c r="DL56" s="12"/>
      <c r="DM56" s="18"/>
      <c r="DN56" s="20">
        <v>198202</v>
      </c>
      <c r="DO56" s="12">
        <v>197815</v>
      </c>
      <c r="DP56" s="21">
        <v>387</v>
      </c>
      <c r="DQ56" s="19">
        <v>4338</v>
      </c>
      <c r="DR56" s="12">
        <v>4338</v>
      </c>
      <c r="DS56" s="12"/>
      <c r="DT56" s="12">
        <v>24244</v>
      </c>
      <c r="DU56" s="12">
        <v>23749</v>
      </c>
      <c r="DV56" s="12">
        <v>495</v>
      </c>
      <c r="DW56" s="12"/>
      <c r="DX56" s="12">
        <v>8992</v>
      </c>
      <c r="DY56" s="12">
        <v>4389</v>
      </c>
      <c r="DZ56" s="12">
        <v>4603</v>
      </c>
      <c r="EA56" s="12"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v>8230</v>
      </c>
      <c r="Y57" s="12">
        <v>6274</v>
      </c>
      <c r="Z57" s="12">
        <v>6274</v>
      </c>
      <c r="AA57" s="12">
        <v>0</v>
      </c>
      <c r="AB57" s="12">
        <v>1956</v>
      </c>
      <c r="AC57" s="12">
        <v>1956</v>
      </c>
      <c r="AD57" s="12">
        <v>0</v>
      </c>
      <c r="AE57" s="12">
        <v>10587</v>
      </c>
      <c r="AF57" s="12">
        <v>10587</v>
      </c>
      <c r="AG57" s="12">
        <v>0</v>
      </c>
      <c r="AH57" s="12"/>
      <c r="AI57" s="12"/>
      <c r="AJ57" s="12">
        <v>0</v>
      </c>
      <c r="AK57" s="12">
        <v>0</v>
      </c>
      <c r="AL57" s="12">
        <v>0</v>
      </c>
      <c r="AM57" s="12">
        <v>5754</v>
      </c>
      <c r="AN57" s="12">
        <v>5754</v>
      </c>
      <c r="AO57" s="12">
        <v>0</v>
      </c>
      <c r="AP57" s="12">
        <v>1151</v>
      </c>
      <c r="AQ57" s="12">
        <v>1151</v>
      </c>
      <c r="AR57" s="12">
        <v>0</v>
      </c>
      <c r="AS57" s="12"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v>7613</v>
      </c>
      <c r="AZ57" s="12">
        <v>7613</v>
      </c>
      <c r="BA57" s="12">
        <v>0</v>
      </c>
      <c r="BB57" s="12">
        <v>110</v>
      </c>
      <c r="BC57" s="12">
        <v>110</v>
      </c>
      <c r="BD57" s="12">
        <v>0</v>
      </c>
      <c r="BE57" s="12">
        <v>2762</v>
      </c>
      <c r="BF57" s="12">
        <v>2762</v>
      </c>
      <c r="BG57" s="12">
        <v>0</v>
      </c>
      <c r="BH57" s="12">
        <v>0</v>
      </c>
      <c r="BI57" s="12">
        <v>0</v>
      </c>
      <c r="BJ57" s="12">
        <v>0</v>
      </c>
      <c r="BK57" s="12">
        <v>3259</v>
      </c>
      <c r="BL57" s="12">
        <v>3259</v>
      </c>
      <c r="BM57" s="12">
        <v>0</v>
      </c>
      <c r="BN57" s="12">
        <v>3452</v>
      </c>
      <c r="BO57" s="12">
        <v>3452</v>
      </c>
      <c r="BP57" s="12">
        <v>0</v>
      </c>
      <c r="BQ57" s="12">
        <v>289</v>
      </c>
      <c r="BR57" s="12"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15325</v>
      </c>
      <c r="CG57" s="12">
        <v>15187</v>
      </c>
      <c r="CH57" s="12">
        <v>138</v>
      </c>
      <c r="CI57" s="12">
        <v>3452</v>
      </c>
      <c r="CJ57" s="12">
        <v>3452</v>
      </c>
      <c r="CK57" s="12">
        <v>0</v>
      </c>
      <c r="CL57" s="12">
        <v>0</v>
      </c>
      <c r="CM57" s="12">
        <v>0</v>
      </c>
      <c r="CN57" s="12">
        <v>0</v>
      </c>
      <c r="CO57" s="12">
        <v>5986</v>
      </c>
      <c r="CP57" s="12">
        <v>5986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/>
      <c r="CX57" s="12"/>
      <c r="CY57" s="12">
        <v>0</v>
      </c>
      <c r="CZ57" s="12"/>
      <c r="DA57" s="12"/>
      <c r="DB57" s="12">
        <v>0</v>
      </c>
      <c r="DC57" s="12">
        <v>0</v>
      </c>
      <c r="DD57" s="12">
        <v>0</v>
      </c>
      <c r="DE57" s="12">
        <v>0</v>
      </c>
      <c r="DF57" s="12"/>
      <c r="DG57" s="12"/>
      <c r="DH57" s="12">
        <v>0</v>
      </c>
      <c r="DI57" s="12"/>
      <c r="DJ57" s="12"/>
      <c r="DK57" s="12">
        <v>0</v>
      </c>
      <c r="DL57" s="12"/>
      <c r="DM57" s="18"/>
      <c r="DN57" s="20">
        <v>172182</v>
      </c>
      <c r="DO57" s="12">
        <v>171764</v>
      </c>
      <c r="DP57" s="21">
        <v>418</v>
      </c>
      <c r="DQ57" s="19">
        <v>4971</v>
      </c>
      <c r="DR57" s="12">
        <v>4971</v>
      </c>
      <c r="DS57" s="12"/>
      <c r="DT57" s="12">
        <v>27727</v>
      </c>
      <c r="DU57" s="12">
        <v>27161</v>
      </c>
      <c r="DV57" s="12">
        <v>566</v>
      </c>
      <c r="DW57" s="12"/>
      <c r="DX57" s="12">
        <v>10022</v>
      </c>
      <c r="DY57" s="12">
        <v>4892</v>
      </c>
      <c r="DZ57" s="12">
        <v>5130</v>
      </c>
      <c r="EA57" s="12"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v>0</v>
      </c>
      <c r="P58" s="12"/>
      <c r="Q58" s="12"/>
      <c r="R58" s="12"/>
      <c r="S58" s="12"/>
      <c r="T58" s="12"/>
      <c r="U58" s="12"/>
      <c r="V58" s="12"/>
      <c r="W58" s="12"/>
      <c r="X58" s="12">
        <v>0</v>
      </c>
      <c r="Y58" s="12">
        <v>0</v>
      </c>
      <c r="Z58" s="12"/>
      <c r="AA58" s="12"/>
      <c r="AB58" s="12">
        <v>0</v>
      </c>
      <c r="AC58" s="12"/>
      <c r="AD58" s="12"/>
      <c r="AE58" s="12">
        <v>0</v>
      </c>
      <c r="AF58" s="12"/>
      <c r="AG58" s="12"/>
      <c r="AH58" s="12"/>
      <c r="AI58" s="12"/>
      <c r="AJ58" s="12">
        <v>0</v>
      </c>
      <c r="AK58" s="12"/>
      <c r="AL58" s="12"/>
      <c r="AM58" s="12">
        <v>1200</v>
      </c>
      <c r="AN58" s="12">
        <v>1200</v>
      </c>
      <c r="AO58" s="12">
        <v>0</v>
      </c>
      <c r="AP58" s="12">
        <v>0</v>
      </c>
      <c r="AQ58" s="12">
        <v>0</v>
      </c>
      <c r="AR58" s="12">
        <v>0</v>
      </c>
      <c r="AS58" s="12"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6974</v>
      </c>
      <c r="BF58" s="12">
        <v>6772</v>
      </c>
      <c r="BG58" s="12">
        <v>202</v>
      </c>
      <c r="BH58" s="12">
        <v>0</v>
      </c>
      <c r="BI58" s="12"/>
      <c r="BJ58" s="12"/>
      <c r="BK58" s="12">
        <v>0</v>
      </c>
      <c r="BL58" s="12"/>
      <c r="BM58" s="12"/>
      <c r="BN58" s="12">
        <v>0</v>
      </c>
      <c r="BO58" s="12"/>
      <c r="BP58" s="12"/>
      <c r="BQ58" s="12">
        <v>0</v>
      </c>
      <c r="BR58" s="12">
        <v>0</v>
      </c>
      <c r="BS58" s="12"/>
      <c r="BT58" s="12"/>
      <c r="BU58" s="12"/>
      <c r="BV58" s="12"/>
      <c r="BW58" s="12">
        <v>0</v>
      </c>
      <c r="BX58" s="12"/>
      <c r="BY58" s="12"/>
      <c r="BZ58" s="12">
        <v>0</v>
      </c>
      <c r="CA58" s="12"/>
      <c r="CB58" s="12"/>
      <c r="CC58" s="12">
        <v>0</v>
      </c>
      <c r="CD58" s="12"/>
      <c r="CE58" s="12"/>
      <c r="CF58" s="12">
        <v>0</v>
      </c>
      <c r="CG58" s="12"/>
      <c r="CH58" s="12"/>
      <c r="CI58" s="12">
        <v>2803</v>
      </c>
      <c r="CJ58" s="12">
        <v>2200</v>
      </c>
      <c r="CK58" s="12">
        <v>603</v>
      </c>
      <c r="CL58" s="12">
        <v>7400</v>
      </c>
      <c r="CM58" s="12">
        <v>5641</v>
      </c>
      <c r="CN58" s="12">
        <v>1759</v>
      </c>
      <c r="CO58" s="12">
        <v>25224</v>
      </c>
      <c r="CP58" s="12">
        <v>24154</v>
      </c>
      <c r="CQ58" s="12">
        <v>1070</v>
      </c>
      <c r="CR58" s="12">
        <v>0</v>
      </c>
      <c r="CS58" s="12"/>
      <c r="CT58" s="12"/>
      <c r="CU58" s="12">
        <v>0</v>
      </c>
      <c r="CV58" s="12">
        <v>0</v>
      </c>
      <c r="CW58" s="12"/>
      <c r="CX58" s="12"/>
      <c r="CY58" s="12">
        <v>0</v>
      </c>
      <c r="CZ58" s="12"/>
      <c r="DA58" s="12"/>
      <c r="DB58" s="12">
        <v>0</v>
      </c>
      <c r="DC58" s="12">
        <v>0</v>
      </c>
      <c r="DD58" s="12">
        <v>0</v>
      </c>
      <c r="DE58" s="12">
        <v>0</v>
      </c>
      <c r="DF58" s="12"/>
      <c r="DG58" s="12"/>
      <c r="DH58" s="12">
        <v>0</v>
      </c>
      <c r="DI58" s="12"/>
      <c r="DJ58" s="12"/>
      <c r="DK58" s="12">
        <v>0</v>
      </c>
      <c r="DL58" s="12"/>
      <c r="DM58" s="18"/>
      <c r="DN58" s="20">
        <v>45613</v>
      </c>
      <c r="DO58" s="12">
        <v>41979</v>
      </c>
      <c r="DP58" s="21">
        <v>3634</v>
      </c>
      <c r="DQ58" s="19">
        <v>0</v>
      </c>
      <c r="DR58" s="12"/>
      <c r="DS58" s="12"/>
      <c r="DT58" s="12">
        <v>0</v>
      </c>
      <c r="DU58" s="12"/>
      <c r="DV58" s="12"/>
      <c r="DW58" s="12"/>
      <c r="DX58" s="12">
        <v>0</v>
      </c>
      <c r="DY58" s="12"/>
      <c r="DZ58" s="12"/>
      <c r="EA58" s="12"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v>0</v>
      </c>
      <c r="P59" s="12"/>
      <c r="Q59" s="12"/>
      <c r="R59" s="12"/>
      <c r="S59" s="12"/>
      <c r="T59" s="12"/>
      <c r="U59" s="12"/>
      <c r="V59" s="12"/>
      <c r="W59" s="12"/>
      <c r="X59" s="12">
        <v>5379</v>
      </c>
      <c r="Y59" s="12">
        <v>3034</v>
      </c>
      <c r="Z59" s="12">
        <v>3034</v>
      </c>
      <c r="AA59" s="12">
        <v>0</v>
      </c>
      <c r="AB59" s="12">
        <v>2345</v>
      </c>
      <c r="AC59" s="12">
        <v>2345</v>
      </c>
      <c r="AD59" s="12">
        <v>0</v>
      </c>
      <c r="AE59" s="12">
        <v>9572</v>
      </c>
      <c r="AF59" s="12">
        <v>9572</v>
      </c>
      <c r="AG59" s="12">
        <v>0</v>
      </c>
      <c r="AH59" s="12"/>
      <c r="AI59" s="12"/>
      <c r="AJ59" s="12">
        <v>0</v>
      </c>
      <c r="AK59" s="12">
        <v>0</v>
      </c>
      <c r="AL59" s="12">
        <v>0</v>
      </c>
      <c r="AM59" s="12">
        <v>5580</v>
      </c>
      <c r="AN59" s="12">
        <v>5580</v>
      </c>
      <c r="AO59" s="12">
        <v>0</v>
      </c>
      <c r="AP59" s="12">
        <v>2679</v>
      </c>
      <c r="AQ59" s="12">
        <v>2679</v>
      </c>
      <c r="AR59" s="12">
        <v>0</v>
      </c>
      <c r="AS59" s="12">
        <v>6117</v>
      </c>
      <c r="AT59" s="12">
        <v>4982</v>
      </c>
      <c r="AU59" s="12"/>
      <c r="AV59" s="12"/>
      <c r="AW59" s="12"/>
      <c r="AX59" s="12"/>
      <c r="AY59" s="12">
        <v>0</v>
      </c>
      <c r="AZ59" s="12"/>
      <c r="BA59" s="12"/>
      <c r="BB59" s="12">
        <v>0</v>
      </c>
      <c r="BC59" s="12"/>
      <c r="BD59" s="12"/>
      <c r="BE59" s="12">
        <v>381</v>
      </c>
      <c r="BF59" s="12">
        <v>381</v>
      </c>
      <c r="BG59" s="12">
        <v>0</v>
      </c>
      <c r="BH59" s="12">
        <v>0</v>
      </c>
      <c r="BI59" s="12">
        <v>0</v>
      </c>
      <c r="BJ59" s="12">
        <v>0</v>
      </c>
      <c r="BK59" s="12">
        <v>754</v>
      </c>
      <c r="BL59" s="12">
        <v>754</v>
      </c>
      <c r="BM59" s="12">
        <v>0</v>
      </c>
      <c r="BN59" s="12">
        <v>3962</v>
      </c>
      <c r="BO59" s="12">
        <v>3962</v>
      </c>
      <c r="BP59" s="12"/>
      <c r="BQ59" s="12">
        <v>0</v>
      </c>
      <c r="BR59" s="12">
        <v>0</v>
      </c>
      <c r="BS59" s="12"/>
      <c r="BT59" s="12"/>
      <c r="BU59" s="12"/>
      <c r="BV59" s="12"/>
      <c r="BW59" s="12">
        <v>0</v>
      </c>
      <c r="BX59" s="12"/>
      <c r="BY59" s="12"/>
      <c r="BZ59" s="12">
        <v>0</v>
      </c>
      <c r="CA59" s="12"/>
      <c r="CB59" s="12"/>
      <c r="CC59" s="12">
        <v>0</v>
      </c>
      <c r="CD59" s="12"/>
      <c r="CE59" s="12"/>
      <c r="CF59" s="12">
        <v>26939</v>
      </c>
      <c r="CG59" s="12">
        <v>26920</v>
      </c>
      <c r="CH59" s="12">
        <v>19</v>
      </c>
      <c r="CI59" s="12">
        <v>2900</v>
      </c>
      <c r="CJ59" s="12">
        <v>2900</v>
      </c>
      <c r="CK59" s="12">
        <v>0</v>
      </c>
      <c r="CL59" s="12">
        <v>0</v>
      </c>
      <c r="CM59" s="12">
        <v>0</v>
      </c>
      <c r="CN59" s="12">
        <v>0</v>
      </c>
      <c r="CO59" s="12">
        <v>5060</v>
      </c>
      <c r="CP59" s="12">
        <v>5060</v>
      </c>
      <c r="CQ59" s="12"/>
      <c r="CR59" s="12">
        <v>0</v>
      </c>
      <c r="CS59" s="12"/>
      <c r="CT59" s="12"/>
      <c r="CU59" s="12">
        <v>0</v>
      </c>
      <c r="CV59" s="12">
        <v>0</v>
      </c>
      <c r="CW59" s="12"/>
      <c r="CX59" s="12"/>
      <c r="CY59" s="12">
        <v>0</v>
      </c>
      <c r="CZ59" s="12"/>
      <c r="DA59" s="12"/>
      <c r="DB59" s="12">
        <v>0</v>
      </c>
      <c r="DC59" s="12">
        <v>0</v>
      </c>
      <c r="DD59" s="12">
        <v>0</v>
      </c>
      <c r="DE59" s="12">
        <v>0</v>
      </c>
      <c r="DF59" s="12"/>
      <c r="DG59" s="12"/>
      <c r="DH59" s="12">
        <v>0</v>
      </c>
      <c r="DI59" s="12"/>
      <c r="DJ59" s="12"/>
      <c r="DK59" s="12">
        <v>0</v>
      </c>
      <c r="DL59" s="12"/>
      <c r="DM59" s="18"/>
      <c r="DN59" s="20">
        <v>112741</v>
      </c>
      <c r="DO59" s="12">
        <v>112722</v>
      </c>
      <c r="DP59" s="21">
        <v>19</v>
      </c>
      <c r="DQ59" s="19">
        <v>2713</v>
      </c>
      <c r="DR59" s="12">
        <v>2713</v>
      </c>
      <c r="DS59" s="12"/>
      <c r="DT59" s="12">
        <v>15161</v>
      </c>
      <c r="DU59" s="12">
        <v>14852</v>
      </c>
      <c r="DV59" s="12">
        <v>309</v>
      </c>
      <c r="DW59" s="12"/>
      <c r="DX59" s="12">
        <v>5427</v>
      </c>
      <c r="DY59" s="12">
        <v>2649</v>
      </c>
      <c r="DZ59" s="12">
        <v>2778</v>
      </c>
      <c r="EA59" s="12"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5630</v>
      </c>
      <c r="Y60" s="12">
        <v>3616</v>
      </c>
      <c r="Z60" s="12">
        <v>3616</v>
      </c>
      <c r="AA60" s="12">
        <v>0</v>
      </c>
      <c r="AB60" s="12">
        <v>2014</v>
      </c>
      <c r="AC60" s="12">
        <v>2014</v>
      </c>
      <c r="AD60" s="12"/>
      <c r="AE60" s="12">
        <v>6812</v>
      </c>
      <c r="AF60" s="12">
        <v>6812</v>
      </c>
      <c r="AG60" s="12">
        <v>0</v>
      </c>
      <c r="AH60" s="12"/>
      <c r="AI60" s="12"/>
      <c r="AJ60" s="12">
        <v>0</v>
      </c>
      <c r="AK60" s="12">
        <v>0</v>
      </c>
      <c r="AL60" s="12">
        <v>0</v>
      </c>
      <c r="AM60" s="12">
        <v>7000</v>
      </c>
      <c r="AN60" s="12">
        <v>7000</v>
      </c>
      <c r="AO60" s="12">
        <v>0</v>
      </c>
      <c r="AP60" s="12">
        <v>1942</v>
      </c>
      <c r="AQ60" s="12">
        <v>1942</v>
      </c>
      <c r="AR60" s="12">
        <v>0</v>
      </c>
      <c r="AS60" s="12">
        <v>12343</v>
      </c>
      <c r="AT60" s="12">
        <v>4500</v>
      </c>
      <c r="AU60" s="12"/>
      <c r="AV60" s="12"/>
      <c r="AW60" s="12"/>
      <c r="AX60" s="12"/>
      <c r="AY60" s="12">
        <v>0</v>
      </c>
      <c r="AZ60" s="12"/>
      <c r="BA60" s="12"/>
      <c r="BB60" s="12">
        <v>0</v>
      </c>
      <c r="BC60" s="12"/>
      <c r="BD60" s="12"/>
      <c r="BE60" s="12">
        <v>5443</v>
      </c>
      <c r="BF60" s="12">
        <v>5443</v>
      </c>
      <c r="BG60" s="12">
        <v>0</v>
      </c>
      <c r="BH60" s="12">
        <v>0</v>
      </c>
      <c r="BI60" s="12">
        <v>0</v>
      </c>
      <c r="BJ60" s="12">
        <v>0</v>
      </c>
      <c r="BK60" s="12">
        <v>2400</v>
      </c>
      <c r="BL60" s="12">
        <v>2400</v>
      </c>
      <c r="BM60" s="12">
        <v>0</v>
      </c>
      <c r="BN60" s="12">
        <v>2175</v>
      </c>
      <c r="BO60" s="12">
        <v>2175</v>
      </c>
      <c r="BP60" s="12">
        <v>0</v>
      </c>
      <c r="BQ60" s="12">
        <v>0</v>
      </c>
      <c r="BR60" s="12">
        <v>0</v>
      </c>
      <c r="BS60" s="12"/>
      <c r="BT60" s="12"/>
      <c r="BU60" s="12"/>
      <c r="BV60" s="12"/>
      <c r="BW60" s="12">
        <v>0</v>
      </c>
      <c r="BX60" s="12"/>
      <c r="BY60" s="12"/>
      <c r="BZ60" s="12">
        <v>0</v>
      </c>
      <c r="CA60" s="12"/>
      <c r="CB60" s="12"/>
      <c r="CC60" s="12">
        <v>0</v>
      </c>
      <c r="CD60" s="12"/>
      <c r="CE60" s="12"/>
      <c r="CF60" s="12">
        <v>12000</v>
      </c>
      <c r="CG60" s="12">
        <v>12000</v>
      </c>
      <c r="CH60" s="12">
        <v>0</v>
      </c>
      <c r="CI60" s="12">
        <v>3000</v>
      </c>
      <c r="CJ60" s="12">
        <v>3000</v>
      </c>
      <c r="CK60" s="12"/>
      <c r="CL60" s="12">
        <v>0</v>
      </c>
      <c r="CM60" s="12"/>
      <c r="CN60" s="12"/>
      <c r="CO60" s="12">
        <v>3900</v>
      </c>
      <c r="CP60" s="12">
        <v>3900</v>
      </c>
      <c r="CQ60" s="12"/>
      <c r="CR60" s="12">
        <v>0</v>
      </c>
      <c r="CS60" s="12"/>
      <c r="CT60" s="12"/>
      <c r="CU60" s="12">
        <v>0</v>
      </c>
      <c r="CV60" s="12">
        <v>0</v>
      </c>
      <c r="CW60" s="12"/>
      <c r="CX60" s="12"/>
      <c r="CY60" s="12">
        <v>0</v>
      </c>
      <c r="CZ60" s="12"/>
      <c r="DA60" s="12"/>
      <c r="DB60" s="12">
        <v>0</v>
      </c>
      <c r="DC60" s="12">
        <v>0</v>
      </c>
      <c r="DD60" s="12">
        <v>0</v>
      </c>
      <c r="DE60" s="12">
        <v>0</v>
      </c>
      <c r="DF60" s="12"/>
      <c r="DG60" s="12"/>
      <c r="DH60" s="12">
        <v>0</v>
      </c>
      <c r="DI60" s="12"/>
      <c r="DJ60" s="12"/>
      <c r="DK60" s="12">
        <v>0</v>
      </c>
      <c r="DL60" s="12"/>
      <c r="DM60" s="18"/>
      <c r="DN60" s="20">
        <v>144216</v>
      </c>
      <c r="DO60" s="12">
        <v>144216</v>
      </c>
      <c r="DP60" s="21">
        <v>0</v>
      </c>
      <c r="DQ60" s="19">
        <v>3732</v>
      </c>
      <c r="DR60" s="12">
        <v>3732</v>
      </c>
      <c r="DS60" s="12"/>
      <c r="DT60" s="12">
        <v>20859</v>
      </c>
      <c r="DU60" s="12">
        <v>20433</v>
      </c>
      <c r="DV60" s="12">
        <v>426</v>
      </c>
      <c r="DW60" s="12"/>
      <c r="DX60" s="12">
        <v>6783</v>
      </c>
      <c r="DY60" s="12">
        <v>3311</v>
      </c>
      <c r="DZ60" s="12">
        <v>3472</v>
      </c>
      <c r="EA60" s="12"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1706</v>
      </c>
      <c r="Y61" s="12">
        <v>1439</v>
      </c>
      <c r="Z61" s="12">
        <v>1439</v>
      </c>
      <c r="AA61" s="12">
        <v>0</v>
      </c>
      <c r="AB61" s="12">
        <v>267</v>
      </c>
      <c r="AC61" s="12">
        <v>267</v>
      </c>
      <c r="AD61" s="12">
        <v>0</v>
      </c>
      <c r="AE61" s="12">
        <v>4980</v>
      </c>
      <c r="AF61" s="12">
        <v>4980</v>
      </c>
      <c r="AG61" s="12">
        <v>0</v>
      </c>
      <c r="AH61" s="12"/>
      <c r="AI61" s="12"/>
      <c r="AJ61" s="12">
        <v>0</v>
      </c>
      <c r="AK61" s="12">
        <v>0</v>
      </c>
      <c r="AL61" s="12">
        <v>0</v>
      </c>
      <c r="AM61" s="12">
        <v>4386</v>
      </c>
      <c r="AN61" s="12">
        <v>4386</v>
      </c>
      <c r="AO61" s="12">
        <v>0</v>
      </c>
      <c r="AP61" s="12">
        <v>2877</v>
      </c>
      <c r="AQ61" s="12">
        <v>2877</v>
      </c>
      <c r="AR61" s="12">
        <v>0</v>
      </c>
      <c r="AS61" s="12">
        <v>5820</v>
      </c>
      <c r="AT61" s="12"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697</v>
      </c>
      <c r="BF61" s="12">
        <v>697</v>
      </c>
      <c r="BG61" s="12">
        <v>0</v>
      </c>
      <c r="BH61" s="12">
        <v>0</v>
      </c>
      <c r="BI61" s="12">
        <v>0</v>
      </c>
      <c r="BJ61" s="12">
        <v>0</v>
      </c>
      <c r="BK61" s="12">
        <v>2213</v>
      </c>
      <c r="BL61" s="12">
        <v>2213</v>
      </c>
      <c r="BM61" s="12">
        <v>0</v>
      </c>
      <c r="BN61" s="12">
        <v>756</v>
      </c>
      <c r="BO61" s="12">
        <v>756</v>
      </c>
      <c r="BP61" s="12">
        <v>0</v>
      </c>
      <c r="BQ61" s="12">
        <v>1200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1200</v>
      </c>
      <c r="CD61" s="12">
        <v>1200</v>
      </c>
      <c r="CE61" s="12">
        <v>0</v>
      </c>
      <c r="CF61" s="12">
        <v>13995</v>
      </c>
      <c r="CG61" s="12">
        <v>13744</v>
      </c>
      <c r="CH61" s="12">
        <v>251</v>
      </c>
      <c r="CI61" s="12">
        <v>2877</v>
      </c>
      <c r="CJ61" s="12">
        <v>2877</v>
      </c>
      <c r="CK61" s="12">
        <v>0</v>
      </c>
      <c r="CL61" s="12">
        <v>0</v>
      </c>
      <c r="CM61" s="12">
        <v>0</v>
      </c>
      <c r="CN61" s="12">
        <v>0</v>
      </c>
      <c r="CO61" s="12">
        <v>4980</v>
      </c>
      <c r="CP61" s="12">
        <v>4980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3983</v>
      </c>
      <c r="DC61" s="12">
        <v>3983</v>
      </c>
      <c r="DD61" s="12">
        <v>0</v>
      </c>
      <c r="DE61" s="12">
        <v>0</v>
      </c>
      <c r="DF61" s="12">
        <v>0</v>
      </c>
      <c r="DG61" s="12">
        <v>0</v>
      </c>
      <c r="DH61" s="12">
        <v>3983</v>
      </c>
      <c r="DI61" s="12">
        <v>3983</v>
      </c>
      <c r="DJ61" s="12"/>
      <c r="DK61" s="12">
        <v>0</v>
      </c>
      <c r="DL61" s="12"/>
      <c r="DM61" s="18"/>
      <c r="DN61" s="20">
        <v>97818</v>
      </c>
      <c r="DO61" s="12">
        <v>97567</v>
      </c>
      <c r="DP61" s="21">
        <v>251</v>
      </c>
      <c r="DQ61" s="19">
        <v>4081</v>
      </c>
      <c r="DR61" s="12">
        <v>4081</v>
      </c>
      <c r="DS61" s="12"/>
      <c r="DT61" s="12">
        <v>22811</v>
      </c>
      <c r="DU61" s="12">
        <v>22345</v>
      </c>
      <c r="DV61" s="12">
        <v>466</v>
      </c>
      <c r="DW61" s="12"/>
      <c r="DX61" s="12">
        <v>7398</v>
      </c>
      <c r="DY61" s="12">
        <v>3611</v>
      </c>
      <c r="DZ61" s="12">
        <v>3787</v>
      </c>
      <c r="EA61" s="12"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v>4353</v>
      </c>
      <c r="Y62" s="12">
        <v>4353</v>
      </c>
      <c r="Z62" s="12">
        <v>0</v>
      </c>
      <c r="AA62" s="12">
        <v>4353</v>
      </c>
      <c r="AB62" s="12">
        <v>0</v>
      </c>
      <c r="AC62" s="12">
        <v>0</v>
      </c>
      <c r="AD62" s="12">
        <v>0</v>
      </c>
      <c r="AE62" s="12">
        <v>2827</v>
      </c>
      <c r="AF62" s="12"/>
      <c r="AG62" s="12">
        <v>2827</v>
      </c>
      <c r="AH62" s="12"/>
      <c r="AI62" s="12"/>
      <c r="AJ62" s="12">
        <v>792</v>
      </c>
      <c r="AK62" s="12">
        <v>0</v>
      </c>
      <c r="AL62" s="12">
        <v>792</v>
      </c>
      <c r="AM62" s="12">
        <v>8420</v>
      </c>
      <c r="AN62" s="12">
        <v>0</v>
      </c>
      <c r="AO62" s="12">
        <v>8420</v>
      </c>
      <c r="AP62" s="12">
        <v>1811</v>
      </c>
      <c r="AQ62" s="12">
        <v>0</v>
      </c>
      <c r="AR62" s="12">
        <v>1811</v>
      </c>
      <c r="AS62" s="12"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7980</v>
      </c>
      <c r="BF62" s="12">
        <v>0</v>
      </c>
      <c r="BG62" s="12">
        <v>7980</v>
      </c>
      <c r="BH62" s="12">
        <v>0</v>
      </c>
      <c r="BI62" s="12"/>
      <c r="BJ62" s="12"/>
      <c r="BK62" s="12">
        <v>0</v>
      </c>
      <c r="BL62" s="12"/>
      <c r="BM62" s="12"/>
      <c r="BN62" s="12">
        <v>2176</v>
      </c>
      <c r="BO62" s="12">
        <v>0</v>
      </c>
      <c r="BP62" s="12">
        <v>2176</v>
      </c>
      <c r="BQ62" s="12">
        <v>3958</v>
      </c>
      <c r="BR62" s="12"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5071</v>
      </c>
      <c r="CG62" s="12">
        <v>0</v>
      </c>
      <c r="CH62" s="12">
        <v>5071</v>
      </c>
      <c r="CI62" s="12">
        <v>7516</v>
      </c>
      <c r="CJ62" s="12">
        <v>0</v>
      </c>
      <c r="CK62" s="12">
        <v>7516</v>
      </c>
      <c r="CL62" s="12">
        <v>0</v>
      </c>
      <c r="CM62" s="12">
        <v>0</v>
      </c>
      <c r="CN62" s="12">
        <v>0</v>
      </c>
      <c r="CO62" s="12">
        <v>7020</v>
      </c>
      <c r="CP62" s="12">
        <v>0</v>
      </c>
      <c r="CQ62" s="12">
        <v>7020</v>
      </c>
      <c r="CR62" s="12">
        <v>0</v>
      </c>
      <c r="CS62" s="12">
        <v>0</v>
      </c>
      <c r="CT62" s="12"/>
      <c r="CU62" s="12">
        <v>0</v>
      </c>
      <c r="CV62" s="12">
        <v>0</v>
      </c>
      <c r="CW62" s="12"/>
      <c r="CX62" s="12"/>
      <c r="CY62" s="12">
        <v>0</v>
      </c>
      <c r="CZ62" s="12"/>
      <c r="DA62" s="12"/>
      <c r="DB62" s="12">
        <v>0</v>
      </c>
      <c r="DC62" s="12">
        <v>0</v>
      </c>
      <c r="DD62" s="12">
        <v>0</v>
      </c>
      <c r="DE62" s="12">
        <v>0</v>
      </c>
      <c r="DF62" s="12"/>
      <c r="DG62" s="12"/>
      <c r="DH62" s="12">
        <v>0</v>
      </c>
      <c r="DI62" s="12"/>
      <c r="DJ62" s="12"/>
      <c r="DK62" s="12">
        <v>0</v>
      </c>
      <c r="DL62" s="12"/>
      <c r="DM62" s="18"/>
      <c r="DN62" s="20">
        <v>132199</v>
      </c>
      <c r="DO62" s="12">
        <v>0</v>
      </c>
      <c r="DP62" s="21">
        <v>132199</v>
      </c>
      <c r="DQ62" s="19">
        <v>19919</v>
      </c>
      <c r="DR62" s="12"/>
      <c r="DS62" s="12">
        <v>19919</v>
      </c>
      <c r="DT62" s="12">
        <v>180</v>
      </c>
      <c r="DU62" s="12"/>
      <c r="DV62" s="12"/>
      <c r="DW62" s="12">
        <v>180</v>
      </c>
      <c r="DX62" s="12">
        <v>0</v>
      </c>
      <c r="DY62" s="12"/>
      <c r="DZ62" s="12"/>
      <c r="EA62" s="12"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v>5000</v>
      </c>
      <c r="Y63" s="12">
        <v>5000</v>
      </c>
      <c r="Z63" s="12">
        <v>0</v>
      </c>
      <c r="AA63" s="12">
        <v>5000</v>
      </c>
      <c r="AB63" s="12">
        <v>0</v>
      </c>
      <c r="AC63" s="12">
        <v>0</v>
      </c>
      <c r="AD63" s="12">
        <v>0</v>
      </c>
      <c r="AE63" s="12">
        <v>6353</v>
      </c>
      <c r="AF63" s="12">
        <v>0</v>
      </c>
      <c r="AG63" s="12">
        <v>6353</v>
      </c>
      <c r="AH63" s="12"/>
      <c r="AI63" s="12"/>
      <c r="AJ63" s="12">
        <v>1981</v>
      </c>
      <c r="AK63" s="12">
        <v>0</v>
      </c>
      <c r="AL63" s="12">
        <v>1981</v>
      </c>
      <c r="AM63" s="12">
        <v>12719</v>
      </c>
      <c r="AN63" s="12">
        <v>0</v>
      </c>
      <c r="AO63" s="12">
        <v>12719</v>
      </c>
      <c r="AP63" s="12">
        <v>2991</v>
      </c>
      <c r="AQ63" s="12">
        <v>0</v>
      </c>
      <c r="AR63" s="12">
        <v>2991</v>
      </c>
      <c r="AS63" s="12"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12558</v>
      </c>
      <c r="BF63" s="12">
        <v>0</v>
      </c>
      <c r="BG63" s="12">
        <v>12558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4440</v>
      </c>
      <c r="BO63" s="12">
        <v>0</v>
      </c>
      <c r="BP63" s="12">
        <v>4440</v>
      </c>
      <c r="BQ63" s="12">
        <v>604</v>
      </c>
      <c r="BR63" s="12"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8164</v>
      </c>
      <c r="CG63" s="12">
        <v>0</v>
      </c>
      <c r="CH63" s="12">
        <v>8164</v>
      </c>
      <c r="CI63" s="12">
        <v>16643</v>
      </c>
      <c r="CJ63" s="12">
        <v>0</v>
      </c>
      <c r="CK63" s="12">
        <v>16643</v>
      </c>
      <c r="CL63" s="12">
        <v>0</v>
      </c>
      <c r="CM63" s="12">
        <v>0</v>
      </c>
      <c r="CN63" s="12">
        <v>0</v>
      </c>
      <c r="CO63" s="12">
        <v>16000</v>
      </c>
      <c r="CP63" s="12">
        <v>0</v>
      </c>
      <c r="CQ63" s="12">
        <v>16000</v>
      </c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/>
      <c r="DA63" s="12"/>
      <c r="DB63" s="12">
        <v>0</v>
      </c>
      <c r="DC63" s="12">
        <v>0</v>
      </c>
      <c r="DD63" s="12">
        <v>0</v>
      </c>
      <c r="DE63" s="12">
        <v>0</v>
      </c>
      <c r="DF63" s="12"/>
      <c r="DG63" s="12"/>
      <c r="DH63" s="12">
        <v>0</v>
      </c>
      <c r="DI63" s="12"/>
      <c r="DJ63" s="12"/>
      <c r="DK63" s="12">
        <v>0</v>
      </c>
      <c r="DL63" s="12"/>
      <c r="DM63" s="18"/>
      <c r="DN63" s="20">
        <v>269750</v>
      </c>
      <c r="DO63" s="12">
        <v>0</v>
      </c>
      <c r="DP63" s="21">
        <v>269750</v>
      </c>
      <c r="DQ63" s="19">
        <v>43614</v>
      </c>
      <c r="DR63" s="12"/>
      <c r="DS63" s="12">
        <v>43614</v>
      </c>
      <c r="DT63" s="12">
        <v>566</v>
      </c>
      <c r="DU63" s="12"/>
      <c r="DV63" s="12"/>
      <c r="DW63" s="12">
        <v>566</v>
      </c>
      <c r="DX63" s="12">
        <v>0</v>
      </c>
      <c r="DY63" s="12"/>
      <c r="DZ63" s="12"/>
      <c r="EA63" s="12"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v>16708</v>
      </c>
      <c r="Y64" s="12">
        <v>10671</v>
      </c>
      <c r="Z64" s="12">
        <v>10115</v>
      </c>
      <c r="AA64" s="12">
        <v>556</v>
      </c>
      <c r="AB64" s="12">
        <v>6037</v>
      </c>
      <c r="AC64" s="12">
        <v>5925</v>
      </c>
      <c r="AD64" s="12">
        <v>112</v>
      </c>
      <c r="AE64" s="12">
        <v>20340</v>
      </c>
      <c r="AF64" s="12">
        <v>18895</v>
      </c>
      <c r="AG64" s="12">
        <v>1445</v>
      </c>
      <c r="AH64" s="12"/>
      <c r="AI64" s="12"/>
      <c r="AJ64" s="12">
        <v>0</v>
      </c>
      <c r="AK64" s="12">
        <v>0</v>
      </c>
      <c r="AL64" s="12">
        <v>0</v>
      </c>
      <c r="AM64" s="12">
        <v>17330</v>
      </c>
      <c r="AN64" s="12">
        <v>13976</v>
      </c>
      <c r="AO64" s="12">
        <v>3354</v>
      </c>
      <c r="AP64" s="12">
        <v>3262</v>
      </c>
      <c r="AQ64" s="12">
        <v>2424</v>
      </c>
      <c r="AR64" s="12">
        <v>838</v>
      </c>
      <c r="AS64" s="12"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v>0</v>
      </c>
      <c r="AZ64" s="12">
        <v>0</v>
      </c>
      <c r="BA64" s="12">
        <v>0</v>
      </c>
      <c r="BB64" s="12">
        <v>1111</v>
      </c>
      <c r="BC64" s="12">
        <v>1111</v>
      </c>
      <c r="BD64" s="12">
        <v>0</v>
      </c>
      <c r="BE64" s="12">
        <v>9592</v>
      </c>
      <c r="BF64" s="12">
        <v>5479</v>
      </c>
      <c r="BG64" s="12">
        <v>4113</v>
      </c>
      <c r="BH64" s="12">
        <v>0</v>
      </c>
      <c r="BI64" s="12">
        <v>0</v>
      </c>
      <c r="BJ64" s="12">
        <v>0</v>
      </c>
      <c r="BK64" s="12">
        <v>6702</v>
      </c>
      <c r="BL64" s="12">
        <v>6702</v>
      </c>
      <c r="BM64" s="12">
        <v>0</v>
      </c>
      <c r="BN64" s="12">
        <v>8341</v>
      </c>
      <c r="BO64" s="12">
        <v>7391</v>
      </c>
      <c r="BP64" s="12">
        <v>950</v>
      </c>
      <c r="BQ64" s="12">
        <v>2540</v>
      </c>
      <c r="BR64" s="12"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2000</v>
      </c>
      <c r="CD64" s="12">
        <v>0</v>
      </c>
      <c r="CE64" s="12">
        <v>2000</v>
      </c>
      <c r="CF64" s="12">
        <v>44203</v>
      </c>
      <c r="CG64" s="12">
        <v>42258</v>
      </c>
      <c r="CH64" s="12">
        <v>1945</v>
      </c>
      <c r="CI64" s="12">
        <v>9153</v>
      </c>
      <c r="CJ64" s="12">
        <v>6708</v>
      </c>
      <c r="CK64" s="12">
        <v>2445</v>
      </c>
      <c r="CL64" s="12">
        <v>0</v>
      </c>
      <c r="CM64" s="12">
        <v>0</v>
      </c>
      <c r="CN64" s="12">
        <v>0</v>
      </c>
      <c r="CO64" s="12">
        <v>16464</v>
      </c>
      <c r="CP64" s="12">
        <v>14228</v>
      </c>
      <c r="CQ64" s="12">
        <v>2236</v>
      </c>
      <c r="CR64" s="12">
        <v>0</v>
      </c>
      <c r="CS64" s="12"/>
      <c r="CT64" s="12"/>
      <c r="CU64" s="12">
        <v>0</v>
      </c>
      <c r="CV64" s="12">
        <v>0</v>
      </c>
      <c r="CW64" s="12"/>
      <c r="CX64" s="12"/>
      <c r="CY64" s="12">
        <v>0</v>
      </c>
      <c r="CZ64" s="12"/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/>
      <c r="DG64" s="12"/>
      <c r="DH64" s="12">
        <v>0</v>
      </c>
      <c r="DI64" s="12"/>
      <c r="DJ64" s="12"/>
      <c r="DK64" s="12">
        <v>0</v>
      </c>
      <c r="DL64" s="12"/>
      <c r="DM64" s="18"/>
      <c r="DN64" s="20">
        <v>362543</v>
      </c>
      <c r="DO64" s="12">
        <v>311110</v>
      </c>
      <c r="DP64" s="21">
        <v>51433</v>
      </c>
      <c r="DQ64" s="19">
        <v>16731</v>
      </c>
      <c r="DR64" s="12">
        <v>10098</v>
      </c>
      <c r="DS64" s="12">
        <v>6633</v>
      </c>
      <c r="DT64" s="12">
        <v>56549</v>
      </c>
      <c r="DU64" s="12">
        <v>55229</v>
      </c>
      <c r="DV64" s="12">
        <v>1150</v>
      </c>
      <c r="DW64" s="12">
        <v>170</v>
      </c>
      <c r="DX64" s="12">
        <v>19155</v>
      </c>
      <c r="DY64" s="12">
        <v>9350</v>
      </c>
      <c r="DZ64" s="12">
        <v>9805</v>
      </c>
      <c r="EA64" s="12"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14367</v>
      </c>
      <c r="Y65" s="12">
        <v>11803</v>
      </c>
      <c r="Z65" s="12">
        <v>11803</v>
      </c>
      <c r="AA65" s="12">
        <v>0</v>
      </c>
      <c r="AB65" s="12">
        <v>2564</v>
      </c>
      <c r="AC65" s="12">
        <v>2564</v>
      </c>
      <c r="AD65" s="12">
        <v>0</v>
      </c>
      <c r="AE65" s="12">
        <v>16175</v>
      </c>
      <c r="AF65" s="12">
        <v>16175</v>
      </c>
      <c r="AG65" s="12">
        <v>0</v>
      </c>
      <c r="AH65" s="12"/>
      <c r="AI65" s="12"/>
      <c r="AJ65" s="12">
        <v>58</v>
      </c>
      <c r="AK65" s="12">
        <v>58</v>
      </c>
      <c r="AL65" s="12">
        <v>0</v>
      </c>
      <c r="AM65" s="12">
        <v>8361</v>
      </c>
      <c r="AN65" s="12">
        <v>8361</v>
      </c>
      <c r="AO65" s="12">
        <v>0</v>
      </c>
      <c r="AP65" s="12">
        <v>775</v>
      </c>
      <c r="AQ65" s="12">
        <v>775</v>
      </c>
      <c r="AR65" s="12">
        <v>0</v>
      </c>
      <c r="AS65" s="12"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v>4000</v>
      </c>
      <c r="AZ65" s="12">
        <v>4000</v>
      </c>
      <c r="BA65" s="12">
        <v>0</v>
      </c>
      <c r="BB65" s="12">
        <v>0</v>
      </c>
      <c r="BC65" s="12">
        <v>0</v>
      </c>
      <c r="BD65" s="12">
        <v>0</v>
      </c>
      <c r="BE65" s="12">
        <v>2922</v>
      </c>
      <c r="BF65" s="12">
        <v>2369</v>
      </c>
      <c r="BG65" s="12">
        <v>553</v>
      </c>
      <c r="BH65" s="12">
        <v>0</v>
      </c>
      <c r="BI65" s="12">
        <v>0</v>
      </c>
      <c r="BJ65" s="12">
        <v>0</v>
      </c>
      <c r="BK65" s="12">
        <v>3061</v>
      </c>
      <c r="BL65" s="12">
        <v>3061</v>
      </c>
      <c r="BM65" s="12">
        <v>0</v>
      </c>
      <c r="BN65" s="12">
        <v>2124</v>
      </c>
      <c r="BO65" s="12">
        <v>2124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17759</v>
      </c>
      <c r="CG65" s="12">
        <v>17341</v>
      </c>
      <c r="CH65" s="12">
        <v>418</v>
      </c>
      <c r="CI65" s="12">
        <v>3150</v>
      </c>
      <c r="CJ65" s="12">
        <v>3150</v>
      </c>
      <c r="CK65" s="12">
        <v>0</v>
      </c>
      <c r="CL65" s="12">
        <v>0</v>
      </c>
      <c r="CM65" s="12">
        <v>0</v>
      </c>
      <c r="CN65" s="12">
        <v>0</v>
      </c>
      <c r="CO65" s="12">
        <v>5171</v>
      </c>
      <c r="CP65" s="12">
        <v>5171</v>
      </c>
      <c r="CQ65" s="12">
        <v>0</v>
      </c>
      <c r="CR65" s="12">
        <v>0</v>
      </c>
      <c r="CS65" s="12"/>
      <c r="CT65" s="12"/>
      <c r="CU65" s="12">
        <v>0</v>
      </c>
      <c r="CV65" s="12">
        <v>0</v>
      </c>
      <c r="CW65" s="12"/>
      <c r="CX65" s="12"/>
      <c r="CY65" s="12">
        <v>0</v>
      </c>
      <c r="CZ65" s="12"/>
      <c r="DA65" s="12"/>
      <c r="DB65" s="12">
        <v>0</v>
      </c>
      <c r="DC65" s="12">
        <v>0</v>
      </c>
      <c r="DD65" s="12">
        <v>0</v>
      </c>
      <c r="DE65" s="12">
        <v>0</v>
      </c>
      <c r="DF65" s="12"/>
      <c r="DG65" s="12"/>
      <c r="DH65" s="12">
        <v>0</v>
      </c>
      <c r="DI65" s="12"/>
      <c r="DJ65" s="12"/>
      <c r="DK65" s="12">
        <v>0</v>
      </c>
      <c r="DL65" s="12"/>
      <c r="DM65" s="18"/>
      <c r="DN65" s="20">
        <v>203468</v>
      </c>
      <c r="DO65" s="12">
        <v>202497</v>
      </c>
      <c r="DP65" s="21">
        <v>971</v>
      </c>
      <c r="DQ65" s="19">
        <v>10195</v>
      </c>
      <c r="DR65" s="12">
        <v>10195</v>
      </c>
      <c r="DS65" s="12"/>
      <c r="DT65" s="12">
        <v>56982</v>
      </c>
      <c r="DU65" s="12">
        <v>55819</v>
      </c>
      <c r="DV65" s="12">
        <v>1163</v>
      </c>
      <c r="DW65" s="12"/>
      <c r="DX65" s="12">
        <v>20850</v>
      </c>
      <c r="DY65" s="12">
        <v>10177</v>
      </c>
      <c r="DZ65" s="12">
        <v>10673</v>
      </c>
      <c r="EA65" s="12"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v>4353</v>
      </c>
      <c r="Y66" s="12">
        <v>2781</v>
      </c>
      <c r="Z66" s="12">
        <v>2707</v>
      </c>
      <c r="AA66" s="12">
        <v>74</v>
      </c>
      <c r="AB66" s="12">
        <v>1572</v>
      </c>
      <c r="AC66" s="12">
        <v>1572</v>
      </c>
      <c r="AD66" s="12">
        <v>0</v>
      </c>
      <c r="AE66" s="12">
        <v>7321</v>
      </c>
      <c r="AF66" s="12">
        <v>4109</v>
      </c>
      <c r="AG66" s="12">
        <v>3212</v>
      </c>
      <c r="AH66" s="12"/>
      <c r="AI66" s="12"/>
      <c r="AJ66" s="12">
        <v>0</v>
      </c>
      <c r="AK66" s="12"/>
      <c r="AL66" s="12"/>
      <c r="AM66" s="12">
        <v>6481</v>
      </c>
      <c r="AN66" s="12">
        <v>1481</v>
      </c>
      <c r="AO66" s="12">
        <v>5000</v>
      </c>
      <c r="AP66" s="12">
        <v>2908</v>
      </c>
      <c r="AQ66" s="12">
        <v>2273</v>
      </c>
      <c r="AR66" s="12">
        <v>635</v>
      </c>
      <c r="AS66" s="12"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500</v>
      </c>
      <c r="BF66" s="12">
        <v>0</v>
      </c>
      <c r="BG66" s="12">
        <v>500</v>
      </c>
      <c r="BH66" s="12">
        <v>0</v>
      </c>
      <c r="BI66" s="12">
        <v>0</v>
      </c>
      <c r="BJ66" s="12">
        <v>0</v>
      </c>
      <c r="BK66" s="12">
        <v>2235</v>
      </c>
      <c r="BL66" s="12">
        <v>2235</v>
      </c>
      <c r="BM66" s="12">
        <v>0</v>
      </c>
      <c r="BN66" s="12">
        <v>3801</v>
      </c>
      <c r="BO66" s="12">
        <v>3474</v>
      </c>
      <c r="BP66" s="12">
        <v>327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17558</v>
      </c>
      <c r="CG66" s="12">
        <v>15177</v>
      </c>
      <c r="CH66" s="12">
        <v>2381</v>
      </c>
      <c r="CI66" s="12">
        <v>6376</v>
      </c>
      <c r="CJ66" s="12">
        <v>3995</v>
      </c>
      <c r="CK66" s="12">
        <v>2381</v>
      </c>
      <c r="CL66" s="12">
        <v>0</v>
      </c>
      <c r="CM66" s="12">
        <v>0</v>
      </c>
      <c r="CN66" s="12">
        <v>0</v>
      </c>
      <c r="CO66" s="12">
        <v>8979</v>
      </c>
      <c r="CP66" s="12">
        <v>5336</v>
      </c>
      <c r="CQ66" s="12">
        <v>3643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8"/>
      <c r="DN66" s="20">
        <v>141619</v>
      </c>
      <c r="DO66" s="12">
        <v>90663</v>
      </c>
      <c r="DP66" s="21">
        <v>50956</v>
      </c>
      <c r="DQ66" s="19">
        <v>14998</v>
      </c>
      <c r="DR66" s="12">
        <v>4953</v>
      </c>
      <c r="DS66" s="12">
        <v>10045</v>
      </c>
      <c r="DT66" s="12">
        <v>27812</v>
      </c>
      <c r="DU66" s="12">
        <v>27117</v>
      </c>
      <c r="DV66" s="12">
        <v>565</v>
      </c>
      <c r="DW66" s="12">
        <v>130</v>
      </c>
      <c r="DX66" s="12">
        <v>9381</v>
      </c>
      <c r="DY66" s="12">
        <v>4579</v>
      </c>
      <c r="DZ66" s="12">
        <v>4802</v>
      </c>
      <c r="EA66" s="12"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33">
        <v>8452</v>
      </c>
      <c r="M67" s="33">
        <v>1000</v>
      </c>
      <c r="N67" s="12">
        <v>0</v>
      </c>
      <c r="O67" s="12"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v>6224</v>
      </c>
      <c r="Y67" s="12">
        <v>5664</v>
      </c>
      <c r="Z67" s="12">
        <v>4993</v>
      </c>
      <c r="AA67" s="12">
        <v>671</v>
      </c>
      <c r="AB67" s="12">
        <v>560</v>
      </c>
      <c r="AC67" s="12">
        <v>560</v>
      </c>
      <c r="AD67" s="12">
        <v>0</v>
      </c>
      <c r="AE67" s="12">
        <v>6936</v>
      </c>
      <c r="AF67" s="12">
        <v>6491</v>
      </c>
      <c r="AG67" s="12">
        <v>445</v>
      </c>
      <c r="AH67" s="12"/>
      <c r="AI67" s="12"/>
      <c r="AJ67" s="12">
        <v>0</v>
      </c>
      <c r="AK67" s="12">
        <v>0</v>
      </c>
      <c r="AL67" s="12">
        <v>0</v>
      </c>
      <c r="AM67" s="12">
        <v>7197</v>
      </c>
      <c r="AN67" s="12">
        <v>5277</v>
      </c>
      <c r="AO67" s="12">
        <v>1920</v>
      </c>
      <c r="AP67" s="12">
        <v>1821</v>
      </c>
      <c r="AQ67" s="12">
        <v>1679</v>
      </c>
      <c r="AR67" s="12">
        <v>142</v>
      </c>
      <c r="AS67" s="12"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v>0</v>
      </c>
      <c r="AZ67" s="12">
        <v>0</v>
      </c>
      <c r="BA67" s="12">
        <v>0</v>
      </c>
      <c r="BB67" s="12">
        <v>224</v>
      </c>
      <c r="BC67" s="12">
        <v>224</v>
      </c>
      <c r="BD67" s="12">
        <v>0</v>
      </c>
      <c r="BE67" s="12">
        <v>2238</v>
      </c>
      <c r="BF67" s="12">
        <v>1119</v>
      </c>
      <c r="BG67" s="12">
        <v>1119</v>
      </c>
      <c r="BH67" s="12">
        <v>0</v>
      </c>
      <c r="BI67" s="12">
        <v>0</v>
      </c>
      <c r="BJ67" s="12">
        <v>0</v>
      </c>
      <c r="BK67" s="12">
        <v>1525</v>
      </c>
      <c r="BL67" s="12">
        <v>1525</v>
      </c>
      <c r="BM67" s="12">
        <v>0</v>
      </c>
      <c r="BN67" s="12">
        <v>5301</v>
      </c>
      <c r="BO67" s="33">
        <v>4518</v>
      </c>
      <c r="BP67" s="12">
        <v>783</v>
      </c>
      <c r="BQ67" s="12">
        <v>4477</v>
      </c>
      <c r="BR67" s="12">
        <v>0</v>
      </c>
      <c r="BS67" s="12">
        <v>0</v>
      </c>
      <c r="BT67" s="12">
        <v>0</v>
      </c>
      <c r="BU67" s="12">
        <v>0</v>
      </c>
      <c r="BV67" s="33">
        <v>3477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1000</v>
      </c>
      <c r="CD67" s="12">
        <v>0</v>
      </c>
      <c r="CE67" s="33">
        <v>1000</v>
      </c>
      <c r="CF67" s="12">
        <v>20700</v>
      </c>
      <c r="CG67" s="12">
        <v>20346</v>
      </c>
      <c r="CH67" s="12">
        <v>354</v>
      </c>
      <c r="CI67" s="12">
        <v>5552</v>
      </c>
      <c r="CJ67" s="12">
        <v>4769</v>
      </c>
      <c r="CK67" s="12">
        <v>783</v>
      </c>
      <c r="CL67" s="12">
        <v>0</v>
      </c>
      <c r="CM67" s="12">
        <v>0</v>
      </c>
      <c r="CN67" s="12">
        <v>0</v>
      </c>
      <c r="CO67" s="12">
        <v>6453</v>
      </c>
      <c r="CP67" s="12">
        <v>6005</v>
      </c>
      <c r="CQ67" s="12">
        <v>448</v>
      </c>
      <c r="CR67" s="12">
        <v>0</v>
      </c>
      <c r="CS67" s="12"/>
      <c r="CT67" s="12"/>
      <c r="CU67" s="12">
        <v>0</v>
      </c>
      <c r="CV67" s="12">
        <v>0</v>
      </c>
      <c r="CW67" s="12"/>
      <c r="CX67" s="12"/>
      <c r="CY67" s="12">
        <v>0</v>
      </c>
      <c r="CZ67" s="12"/>
      <c r="DA67" s="12"/>
      <c r="DB67" s="12">
        <v>3000</v>
      </c>
      <c r="DC67" s="12">
        <v>3000</v>
      </c>
      <c r="DD67" s="12">
        <v>0</v>
      </c>
      <c r="DE67" s="12">
        <v>0</v>
      </c>
      <c r="DF67" s="12"/>
      <c r="DG67" s="12"/>
      <c r="DH67" s="12">
        <v>3000</v>
      </c>
      <c r="DI67" s="33">
        <v>3000</v>
      </c>
      <c r="DJ67" s="12"/>
      <c r="DK67" s="12">
        <v>0</v>
      </c>
      <c r="DL67" s="12"/>
      <c r="DM67" s="18"/>
      <c r="DN67" s="20">
        <v>177139</v>
      </c>
      <c r="DO67" s="12">
        <v>147379</v>
      </c>
      <c r="DP67" s="21">
        <v>29760</v>
      </c>
      <c r="DQ67" s="19">
        <v>9940</v>
      </c>
      <c r="DR67" s="12">
        <v>5040</v>
      </c>
      <c r="DS67" s="12">
        <v>4900</v>
      </c>
      <c r="DT67" s="12">
        <v>28197</v>
      </c>
      <c r="DU67" s="12">
        <v>27595</v>
      </c>
      <c r="DV67" s="12">
        <v>575</v>
      </c>
      <c r="DW67" s="12">
        <v>27</v>
      </c>
      <c r="DX67" s="12">
        <v>10284</v>
      </c>
      <c r="DY67" s="12">
        <v>5020</v>
      </c>
      <c r="DZ67" s="12">
        <v>5264</v>
      </c>
      <c r="EA67" s="12"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4906</v>
      </c>
      <c r="Y68" s="12">
        <v>4906</v>
      </c>
      <c r="Z68" s="12">
        <v>4906</v>
      </c>
      <c r="AA68" s="12">
        <v>0</v>
      </c>
      <c r="AB68" s="12">
        <v>0</v>
      </c>
      <c r="AC68" s="12">
        <v>0</v>
      </c>
      <c r="AD68" s="12">
        <v>0</v>
      </c>
      <c r="AE68" s="12">
        <v>8273</v>
      </c>
      <c r="AF68" s="12">
        <v>8273</v>
      </c>
      <c r="AG68" s="12">
        <v>0</v>
      </c>
      <c r="AH68" s="12"/>
      <c r="AI68" s="12"/>
      <c r="AJ68" s="12">
        <v>0</v>
      </c>
      <c r="AK68" s="12">
        <v>0</v>
      </c>
      <c r="AL68" s="12">
        <v>0</v>
      </c>
      <c r="AM68" s="12">
        <v>5474</v>
      </c>
      <c r="AN68" s="12">
        <v>5474</v>
      </c>
      <c r="AO68" s="12">
        <v>0</v>
      </c>
      <c r="AP68" s="12">
        <v>591</v>
      </c>
      <c r="AQ68" s="12">
        <v>591</v>
      </c>
      <c r="AR68" s="12">
        <v>0</v>
      </c>
      <c r="AS68" s="12"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v>0</v>
      </c>
      <c r="AZ68" s="12"/>
      <c r="BA68" s="12"/>
      <c r="BB68" s="12">
        <v>0</v>
      </c>
      <c r="BC68" s="12"/>
      <c r="BD68" s="12"/>
      <c r="BE68" s="12">
        <v>3611</v>
      </c>
      <c r="BF68" s="12">
        <v>3611</v>
      </c>
      <c r="BG68" s="12">
        <v>0</v>
      </c>
      <c r="BH68" s="12">
        <v>0</v>
      </c>
      <c r="BI68" s="12">
        <v>0</v>
      </c>
      <c r="BJ68" s="12">
        <v>0</v>
      </c>
      <c r="BK68" s="12">
        <v>2213</v>
      </c>
      <c r="BL68" s="12">
        <v>2213</v>
      </c>
      <c r="BM68" s="12">
        <v>0</v>
      </c>
      <c r="BN68" s="12">
        <v>3762</v>
      </c>
      <c r="BO68" s="12">
        <v>3762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/>
      <c r="BV68" s="12"/>
      <c r="BW68" s="12">
        <v>0</v>
      </c>
      <c r="BX68" s="12"/>
      <c r="BY68" s="12"/>
      <c r="BZ68" s="12">
        <v>0</v>
      </c>
      <c r="CA68" s="12"/>
      <c r="CB68" s="12"/>
      <c r="CC68" s="12">
        <v>0</v>
      </c>
      <c r="CD68" s="12"/>
      <c r="CE68" s="12"/>
      <c r="CF68" s="12">
        <v>9926</v>
      </c>
      <c r="CG68" s="12">
        <v>9853</v>
      </c>
      <c r="CH68" s="12">
        <v>73</v>
      </c>
      <c r="CI68" s="12">
        <v>3902</v>
      </c>
      <c r="CJ68" s="12">
        <v>3902</v>
      </c>
      <c r="CK68" s="12">
        <v>0</v>
      </c>
      <c r="CL68" s="12">
        <v>0</v>
      </c>
      <c r="CM68" s="12">
        <v>0</v>
      </c>
      <c r="CN68" s="12">
        <v>0</v>
      </c>
      <c r="CO68" s="12">
        <v>3433</v>
      </c>
      <c r="CP68" s="12">
        <v>3433</v>
      </c>
      <c r="CQ68" s="12"/>
      <c r="CR68" s="12">
        <v>0</v>
      </c>
      <c r="CS68" s="12"/>
      <c r="CT68" s="12"/>
      <c r="CU68" s="12">
        <v>0</v>
      </c>
      <c r="CV68" s="12">
        <v>0</v>
      </c>
      <c r="CW68" s="12"/>
      <c r="CX68" s="12"/>
      <c r="CY68" s="12">
        <v>0</v>
      </c>
      <c r="CZ68" s="12"/>
      <c r="DA68" s="12"/>
      <c r="DB68" s="12">
        <v>0</v>
      </c>
      <c r="DC68" s="12">
        <v>0</v>
      </c>
      <c r="DD68" s="12">
        <v>0</v>
      </c>
      <c r="DE68" s="12">
        <v>0</v>
      </c>
      <c r="DF68" s="12"/>
      <c r="DG68" s="12"/>
      <c r="DH68" s="12">
        <v>0</v>
      </c>
      <c r="DI68" s="12"/>
      <c r="DJ68" s="12"/>
      <c r="DK68" s="12">
        <v>0</v>
      </c>
      <c r="DL68" s="12"/>
      <c r="DM68" s="18"/>
      <c r="DN68" s="20">
        <v>108867</v>
      </c>
      <c r="DO68" s="12">
        <v>108794</v>
      </c>
      <c r="DP68" s="21">
        <v>73</v>
      </c>
      <c r="DQ68" s="19">
        <v>4458</v>
      </c>
      <c r="DR68" s="12">
        <v>4458</v>
      </c>
      <c r="DS68" s="12"/>
      <c r="DT68" s="12">
        <v>24916</v>
      </c>
      <c r="DU68" s="12">
        <v>24407</v>
      </c>
      <c r="DV68" s="12">
        <v>509</v>
      </c>
      <c r="DW68" s="12"/>
      <c r="DX68" s="12">
        <v>9377</v>
      </c>
      <c r="DY68" s="12">
        <v>4577</v>
      </c>
      <c r="DZ68" s="12">
        <v>4800</v>
      </c>
      <c r="EA68" s="12"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17872</v>
      </c>
      <c r="Y69" s="12">
        <v>12849</v>
      </c>
      <c r="Z69" s="12">
        <v>12849</v>
      </c>
      <c r="AA69" s="12">
        <v>0</v>
      </c>
      <c r="AB69" s="12">
        <v>5023</v>
      </c>
      <c r="AC69" s="12">
        <v>5023</v>
      </c>
      <c r="AD69" s="12">
        <v>0</v>
      </c>
      <c r="AE69" s="12">
        <v>24969</v>
      </c>
      <c r="AF69" s="12">
        <v>24969</v>
      </c>
      <c r="AG69" s="12">
        <v>0</v>
      </c>
      <c r="AH69" s="12"/>
      <c r="AI69" s="12"/>
      <c r="AJ69" s="12">
        <v>0</v>
      </c>
      <c r="AK69" s="12">
        <v>0</v>
      </c>
      <c r="AL69" s="12">
        <v>0</v>
      </c>
      <c r="AM69" s="12">
        <v>13836</v>
      </c>
      <c r="AN69" s="12">
        <v>13836</v>
      </c>
      <c r="AO69" s="12">
        <v>0</v>
      </c>
      <c r="AP69" s="12">
        <v>3595</v>
      </c>
      <c r="AQ69" s="12">
        <v>3595</v>
      </c>
      <c r="AR69" s="12">
        <v>0</v>
      </c>
      <c r="AS69" s="12">
        <v>31819</v>
      </c>
      <c r="AT69" s="12">
        <v>17203</v>
      </c>
      <c r="AU69" s="12">
        <v>0</v>
      </c>
      <c r="AV69" s="12"/>
      <c r="AW69" s="12"/>
      <c r="AX69" s="12"/>
      <c r="AY69" s="12">
        <v>0</v>
      </c>
      <c r="AZ69" s="12"/>
      <c r="BA69" s="12"/>
      <c r="BB69" s="12">
        <v>802</v>
      </c>
      <c r="BC69" s="12">
        <v>802</v>
      </c>
      <c r="BD69" s="12">
        <v>0</v>
      </c>
      <c r="BE69" s="12">
        <v>5506</v>
      </c>
      <c r="BF69" s="12">
        <v>5506</v>
      </c>
      <c r="BG69" s="12">
        <v>0</v>
      </c>
      <c r="BH69" s="12">
        <v>0</v>
      </c>
      <c r="BI69" s="12">
        <v>0</v>
      </c>
      <c r="BJ69" s="12">
        <v>0</v>
      </c>
      <c r="BK69" s="12">
        <v>8308</v>
      </c>
      <c r="BL69" s="12">
        <v>8308</v>
      </c>
      <c r="BM69" s="12">
        <v>0</v>
      </c>
      <c r="BN69" s="12">
        <v>14601</v>
      </c>
      <c r="BO69" s="12">
        <v>14601</v>
      </c>
      <c r="BP69" s="12">
        <v>0</v>
      </c>
      <c r="BQ69" s="12">
        <v>2823</v>
      </c>
      <c r="BR69" s="12"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v>0</v>
      </c>
      <c r="BX69" s="12"/>
      <c r="BY69" s="12"/>
      <c r="BZ69" s="12">
        <v>0</v>
      </c>
      <c r="CA69" s="12"/>
      <c r="CB69" s="12"/>
      <c r="CC69" s="12">
        <v>0</v>
      </c>
      <c r="CD69" s="12"/>
      <c r="CE69" s="12"/>
      <c r="CF69" s="12">
        <v>59561</v>
      </c>
      <c r="CG69" s="12">
        <v>59561</v>
      </c>
      <c r="CH69" s="12">
        <v>0</v>
      </c>
      <c r="CI69" s="12">
        <v>5019</v>
      </c>
      <c r="CJ69" s="12">
        <v>5019</v>
      </c>
      <c r="CK69" s="12">
        <v>0</v>
      </c>
      <c r="CL69" s="12">
        <v>0</v>
      </c>
      <c r="CM69" s="12">
        <v>0</v>
      </c>
      <c r="CN69" s="12">
        <v>0</v>
      </c>
      <c r="CO69" s="12">
        <v>11278</v>
      </c>
      <c r="CP69" s="12">
        <v>11278</v>
      </c>
      <c r="CQ69" s="12"/>
      <c r="CR69" s="12">
        <v>0</v>
      </c>
      <c r="CS69" s="12"/>
      <c r="CT69" s="12"/>
      <c r="CU69" s="12">
        <v>1539</v>
      </c>
      <c r="CV69" s="12">
        <v>1039</v>
      </c>
      <c r="CW69" s="12">
        <v>1039</v>
      </c>
      <c r="CX69" s="12"/>
      <c r="CY69" s="12">
        <v>500</v>
      </c>
      <c r="CZ69" s="12">
        <v>500</v>
      </c>
      <c r="DA69" s="12"/>
      <c r="DB69" s="12">
        <v>27741</v>
      </c>
      <c r="DC69" s="12">
        <v>27741</v>
      </c>
      <c r="DD69" s="12">
        <v>0</v>
      </c>
      <c r="DE69" s="12">
        <v>13443</v>
      </c>
      <c r="DF69" s="12">
        <v>13443</v>
      </c>
      <c r="DG69" s="12">
        <v>0</v>
      </c>
      <c r="DH69" s="12">
        <v>0</v>
      </c>
      <c r="DI69" s="12">
        <v>0</v>
      </c>
      <c r="DJ69" s="12">
        <v>0</v>
      </c>
      <c r="DK69" s="12">
        <v>14298</v>
      </c>
      <c r="DL69" s="12">
        <v>14298</v>
      </c>
      <c r="DM69" s="18">
        <v>0</v>
      </c>
      <c r="DN69" s="20">
        <v>399064</v>
      </c>
      <c r="DO69" s="12">
        <v>399064</v>
      </c>
      <c r="DP69" s="21">
        <v>0</v>
      </c>
      <c r="DQ69" s="19">
        <v>11857</v>
      </c>
      <c r="DR69" s="12">
        <v>11857</v>
      </c>
      <c r="DS69" s="12"/>
      <c r="DT69" s="12">
        <v>66270</v>
      </c>
      <c r="DU69" s="12">
        <v>64918</v>
      </c>
      <c r="DV69" s="12">
        <v>1352</v>
      </c>
      <c r="DW69" s="12"/>
      <c r="DX69" s="12">
        <v>26273</v>
      </c>
      <c r="DY69" s="12">
        <v>12823</v>
      </c>
      <c r="DZ69" s="12">
        <v>13450</v>
      </c>
      <c r="EA69" s="12"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v>4823</v>
      </c>
      <c r="Y70" s="12">
        <v>4500</v>
      </c>
      <c r="Z70" s="12">
        <v>0</v>
      </c>
      <c r="AA70" s="12">
        <v>4500</v>
      </c>
      <c r="AB70" s="12">
        <v>323</v>
      </c>
      <c r="AC70" s="12">
        <v>0</v>
      </c>
      <c r="AD70" s="12">
        <v>323</v>
      </c>
      <c r="AE70" s="12">
        <v>3894</v>
      </c>
      <c r="AF70" s="12"/>
      <c r="AG70" s="12">
        <v>3894</v>
      </c>
      <c r="AH70" s="12"/>
      <c r="AI70" s="12"/>
      <c r="AJ70" s="12">
        <v>1211</v>
      </c>
      <c r="AK70" s="12">
        <v>0</v>
      </c>
      <c r="AL70" s="12">
        <v>1211</v>
      </c>
      <c r="AM70" s="12">
        <v>6100</v>
      </c>
      <c r="AN70" s="12">
        <v>0</v>
      </c>
      <c r="AO70" s="12">
        <v>6100</v>
      </c>
      <c r="AP70" s="12">
        <v>4308</v>
      </c>
      <c r="AQ70" s="12">
        <v>0</v>
      </c>
      <c r="AR70" s="12">
        <v>4308</v>
      </c>
      <c r="AS70" s="12"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v>0</v>
      </c>
      <c r="AZ70" s="12"/>
      <c r="BA70" s="12"/>
      <c r="BB70" s="12">
        <v>0</v>
      </c>
      <c r="BC70" s="12"/>
      <c r="BD70" s="12"/>
      <c r="BE70" s="12">
        <v>4200</v>
      </c>
      <c r="BF70" s="12">
        <v>0</v>
      </c>
      <c r="BG70" s="12">
        <v>4200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2332</v>
      </c>
      <c r="BO70" s="12">
        <v>0</v>
      </c>
      <c r="BP70" s="12">
        <v>2332</v>
      </c>
      <c r="BQ70" s="12">
        <v>700</v>
      </c>
      <c r="BR70" s="12">
        <v>0</v>
      </c>
      <c r="BS70" s="12">
        <v>0</v>
      </c>
      <c r="BT70" s="12">
        <v>0</v>
      </c>
      <c r="BU70" s="12">
        <v>700</v>
      </c>
      <c r="BV70" s="12"/>
      <c r="BW70" s="12">
        <v>0</v>
      </c>
      <c r="BX70" s="12"/>
      <c r="BY70" s="12"/>
      <c r="BZ70" s="12">
        <v>0</v>
      </c>
      <c r="CA70" s="12"/>
      <c r="CB70" s="12"/>
      <c r="CC70" s="12">
        <v>0</v>
      </c>
      <c r="CD70" s="12"/>
      <c r="CE70" s="12"/>
      <c r="CF70" s="12">
        <v>2100</v>
      </c>
      <c r="CG70" s="12">
        <v>0</v>
      </c>
      <c r="CH70" s="12">
        <v>2100</v>
      </c>
      <c r="CI70" s="12">
        <v>5380</v>
      </c>
      <c r="CJ70" s="12">
        <v>0</v>
      </c>
      <c r="CK70" s="12">
        <v>5380</v>
      </c>
      <c r="CL70" s="12">
        <v>0</v>
      </c>
      <c r="CM70" s="12">
        <v>0</v>
      </c>
      <c r="CN70" s="12">
        <v>0</v>
      </c>
      <c r="CO70" s="12">
        <v>4500</v>
      </c>
      <c r="CP70" s="12">
        <v>0</v>
      </c>
      <c r="CQ70" s="12">
        <v>4500</v>
      </c>
      <c r="CR70" s="12">
        <v>0</v>
      </c>
      <c r="CS70" s="12"/>
      <c r="CT70" s="12"/>
      <c r="CU70" s="12">
        <v>15000</v>
      </c>
      <c r="CV70" s="12">
        <v>15000</v>
      </c>
      <c r="CW70" s="12">
        <v>0</v>
      </c>
      <c r="CX70" s="12">
        <v>15000</v>
      </c>
      <c r="CY70" s="12">
        <v>0</v>
      </c>
      <c r="CZ70" s="12"/>
      <c r="DA70" s="12"/>
      <c r="DB70" s="12">
        <v>4800</v>
      </c>
      <c r="DC70" s="12">
        <v>0</v>
      </c>
      <c r="DD70" s="12">
        <v>4800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4800</v>
      </c>
      <c r="DL70" s="12">
        <v>0</v>
      </c>
      <c r="DM70" s="18">
        <v>4800</v>
      </c>
      <c r="DN70" s="20">
        <v>220819</v>
      </c>
      <c r="DO70" s="12">
        <v>0</v>
      </c>
      <c r="DP70" s="21">
        <v>220819</v>
      </c>
      <c r="DQ70" s="19">
        <v>53660</v>
      </c>
      <c r="DR70" s="12"/>
      <c r="DS70" s="12">
        <v>53660</v>
      </c>
      <c r="DT70" s="12">
        <v>555</v>
      </c>
      <c r="DU70" s="12"/>
      <c r="DV70" s="12"/>
      <c r="DW70" s="12">
        <v>555</v>
      </c>
      <c r="DX70" s="12">
        <v>0</v>
      </c>
      <c r="DY70" s="12"/>
      <c r="DZ70" s="12"/>
      <c r="EA70" s="12"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v>6187</v>
      </c>
      <c r="Y71" s="12">
        <v>6187</v>
      </c>
      <c r="Z71" s="12">
        <v>0</v>
      </c>
      <c r="AA71" s="12">
        <v>6187</v>
      </c>
      <c r="AB71" s="12">
        <v>0</v>
      </c>
      <c r="AC71" s="12">
        <v>0</v>
      </c>
      <c r="AD71" s="12">
        <v>0</v>
      </c>
      <c r="AE71" s="12">
        <v>1741</v>
      </c>
      <c r="AF71" s="12"/>
      <c r="AG71" s="12">
        <v>1741</v>
      </c>
      <c r="AH71" s="12"/>
      <c r="AI71" s="12"/>
      <c r="AJ71" s="12">
        <v>0</v>
      </c>
      <c r="AK71" s="12">
        <v>0</v>
      </c>
      <c r="AL71" s="12">
        <v>0</v>
      </c>
      <c r="AM71" s="12">
        <v>5896</v>
      </c>
      <c r="AN71" s="12">
        <v>0</v>
      </c>
      <c r="AO71" s="12">
        <v>5896</v>
      </c>
      <c r="AP71" s="12">
        <v>4229</v>
      </c>
      <c r="AQ71" s="12">
        <v>0</v>
      </c>
      <c r="AR71" s="12">
        <v>4229</v>
      </c>
      <c r="AS71" s="12">
        <v>5600</v>
      </c>
      <c r="AT71" s="12">
        <v>0</v>
      </c>
      <c r="AU71" s="12">
        <v>3032</v>
      </c>
      <c r="AV71" s="12"/>
      <c r="AW71" s="12"/>
      <c r="AX71" s="12"/>
      <c r="AY71" s="12">
        <v>0</v>
      </c>
      <c r="AZ71" s="12"/>
      <c r="BA71" s="12"/>
      <c r="BB71" s="12">
        <v>0</v>
      </c>
      <c r="BC71" s="12"/>
      <c r="BD71" s="12"/>
      <c r="BE71" s="12">
        <v>2568</v>
      </c>
      <c r="BF71" s="12">
        <v>0</v>
      </c>
      <c r="BG71" s="12">
        <v>2568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110</v>
      </c>
      <c r="BO71" s="12">
        <v>0</v>
      </c>
      <c r="BP71" s="12">
        <v>110</v>
      </c>
      <c r="BQ71" s="12">
        <v>0</v>
      </c>
      <c r="BR71" s="12">
        <v>0</v>
      </c>
      <c r="BS71" s="12"/>
      <c r="BT71" s="12"/>
      <c r="BU71" s="12"/>
      <c r="BV71" s="12"/>
      <c r="BW71" s="12">
        <v>0</v>
      </c>
      <c r="BX71" s="12"/>
      <c r="BY71" s="12"/>
      <c r="BZ71" s="12">
        <v>0</v>
      </c>
      <c r="CA71" s="12"/>
      <c r="CB71" s="12"/>
      <c r="CC71" s="12">
        <v>0</v>
      </c>
      <c r="CD71" s="12"/>
      <c r="CE71" s="12"/>
      <c r="CF71" s="12">
        <v>980</v>
      </c>
      <c r="CG71" s="12">
        <v>0</v>
      </c>
      <c r="CH71" s="12">
        <v>980</v>
      </c>
      <c r="CI71" s="12">
        <v>4857</v>
      </c>
      <c r="CJ71" s="12">
        <v>0</v>
      </c>
      <c r="CK71" s="12">
        <v>4857</v>
      </c>
      <c r="CL71" s="12">
        <v>0</v>
      </c>
      <c r="CM71" s="12">
        <v>0</v>
      </c>
      <c r="CN71" s="12">
        <v>0</v>
      </c>
      <c r="CO71" s="12">
        <v>4509</v>
      </c>
      <c r="CP71" s="12">
        <v>0</v>
      </c>
      <c r="CQ71" s="12">
        <v>4509</v>
      </c>
      <c r="CR71" s="12">
        <v>0</v>
      </c>
      <c r="CS71" s="12"/>
      <c r="CT71" s="12"/>
      <c r="CU71" s="12">
        <v>0</v>
      </c>
      <c r="CV71" s="12">
        <v>0</v>
      </c>
      <c r="CW71" s="12"/>
      <c r="CX71" s="12"/>
      <c r="CY71" s="12">
        <v>0</v>
      </c>
      <c r="CZ71" s="12"/>
      <c r="DA71" s="12"/>
      <c r="DB71" s="12">
        <v>0</v>
      </c>
      <c r="DC71" s="12">
        <v>0</v>
      </c>
      <c r="DD71" s="12">
        <v>0</v>
      </c>
      <c r="DE71" s="12">
        <v>0</v>
      </c>
      <c r="DF71" s="12"/>
      <c r="DG71" s="12"/>
      <c r="DH71" s="12">
        <v>0</v>
      </c>
      <c r="DI71" s="12"/>
      <c r="DJ71" s="12"/>
      <c r="DK71" s="12">
        <v>0</v>
      </c>
      <c r="DL71" s="12"/>
      <c r="DM71" s="18"/>
      <c r="DN71" s="20">
        <v>134823</v>
      </c>
      <c r="DO71" s="12">
        <v>0</v>
      </c>
      <c r="DP71" s="21">
        <v>134823</v>
      </c>
      <c r="DQ71" s="19">
        <v>37350</v>
      </c>
      <c r="DR71" s="12"/>
      <c r="DS71" s="12">
        <v>37350</v>
      </c>
      <c r="DT71" s="12">
        <v>235</v>
      </c>
      <c r="DU71" s="12"/>
      <c r="DV71" s="12"/>
      <c r="DW71" s="12">
        <v>235</v>
      </c>
      <c r="DX71" s="12">
        <v>0</v>
      </c>
      <c r="DY71" s="12"/>
      <c r="DZ71" s="12"/>
      <c r="EA71" s="12"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/>
      <c r="AI72" s="12"/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71879</v>
      </c>
      <c r="BR72" s="12"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v>20529</v>
      </c>
      <c r="BX72" s="12">
        <v>19553</v>
      </c>
      <c r="BY72" s="12">
        <v>976</v>
      </c>
      <c r="BZ72" s="12">
        <v>6960</v>
      </c>
      <c r="CA72" s="12">
        <v>0</v>
      </c>
      <c r="CB72" s="12">
        <v>6960</v>
      </c>
      <c r="CC72" s="12">
        <v>7528</v>
      </c>
      <c r="CD72" s="12">
        <v>6935</v>
      </c>
      <c r="CE72" s="12">
        <v>593</v>
      </c>
      <c r="CF72" s="12">
        <v>0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2">
        <v>0</v>
      </c>
      <c r="DH72" s="12">
        <v>0</v>
      </c>
      <c r="DI72" s="12">
        <v>0</v>
      </c>
      <c r="DJ72" s="12">
        <v>0</v>
      </c>
      <c r="DK72" s="12">
        <v>0</v>
      </c>
      <c r="DL72" s="12">
        <v>0</v>
      </c>
      <c r="DM72" s="18"/>
      <c r="DN72" s="20">
        <v>71879</v>
      </c>
      <c r="DO72" s="12">
        <v>56895</v>
      </c>
      <c r="DP72" s="21"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/>
      <c r="AI73" s="12"/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53616</v>
      </c>
      <c r="BR73" s="12"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v>21435</v>
      </c>
      <c r="BX73" s="12">
        <v>17058</v>
      </c>
      <c r="BY73" s="12">
        <v>4377</v>
      </c>
      <c r="BZ73" s="12">
        <v>4500</v>
      </c>
      <c r="CA73" s="12">
        <v>0</v>
      </c>
      <c r="CB73" s="12">
        <v>4500</v>
      </c>
      <c r="CC73" s="12">
        <v>2486</v>
      </c>
      <c r="CD73" s="12">
        <v>2136</v>
      </c>
      <c r="CE73" s="12">
        <v>350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/>
      <c r="CL73" s="12">
        <v>0</v>
      </c>
      <c r="CM73" s="12"/>
      <c r="CN73" s="12"/>
      <c r="CO73" s="12">
        <v>0</v>
      </c>
      <c r="CP73" s="12"/>
      <c r="CQ73" s="12"/>
      <c r="CR73" s="12">
        <v>0</v>
      </c>
      <c r="CS73" s="12"/>
      <c r="CT73" s="12"/>
      <c r="CU73" s="12">
        <v>0</v>
      </c>
      <c r="CV73" s="12">
        <v>0</v>
      </c>
      <c r="CW73" s="12"/>
      <c r="CX73" s="12"/>
      <c r="CY73" s="12">
        <v>0</v>
      </c>
      <c r="CZ73" s="12"/>
      <c r="DA73" s="12"/>
      <c r="DB73" s="12">
        <v>0</v>
      </c>
      <c r="DC73" s="12">
        <v>0</v>
      </c>
      <c r="DD73" s="12">
        <v>0</v>
      </c>
      <c r="DE73" s="12">
        <v>0</v>
      </c>
      <c r="DF73" s="12"/>
      <c r="DG73" s="12"/>
      <c r="DH73" s="12">
        <v>0</v>
      </c>
      <c r="DI73" s="12"/>
      <c r="DJ73" s="12"/>
      <c r="DK73" s="12">
        <v>0</v>
      </c>
      <c r="DL73" s="12"/>
      <c r="DM73" s="18"/>
      <c r="DN73" s="20">
        <v>53616</v>
      </c>
      <c r="DO73" s="12">
        <v>36889</v>
      </c>
      <c r="DP73" s="21"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24484</v>
      </c>
      <c r="Y74" s="12">
        <v>14980</v>
      </c>
      <c r="Z74" s="12">
        <v>14980</v>
      </c>
      <c r="AA74" s="12">
        <v>0</v>
      </c>
      <c r="AB74" s="12">
        <v>9504</v>
      </c>
      <c r="AC74" s="12">
        <v>9504</v>
      </c>
      <c r="AD74" s="12">
        <v>0</v>
      </c>
      <c r="AE74" s="12">
        <v>19124</v>
      </c>
      <c r="AF74" s="12">
        <v>19124</v>
      </c>
      <c r="AG74" s="12">
        <v>0</v>
      </c>
      <c r="AH74" s="12"/>
      <c r="AI74" s="12">
        <v>2400</v>
      </c>
      <c r="AJ74" s="12">
        <v>0</v>
      </c>
      <c r="AK74" s="12">
        <v>0</v>
      </c>
      <c r="AL74" s="12">
        <v>0</v>
      </c>
      <c r="AM74" s="12">
        <v>16236</v>
      </c>
      <c r="AN74" s="12">
        <v>16236</v>
      </c>
      <c r="AO74" s="12">
        <v>0</v>
      </c>
      <c r="AP74" s="12">
        <v>0</v>
      </c>
      <c r="AQ74" s="12">
        <v>0</v>
      </c>
      <c r="AR74" s="12">
        <v>0</v>
      </c>
      <c r="AS74" s="12"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v>0</v>
      </c>
      <c r="AZ74" s="12">
        <v>0</v>
      </c>
      <c r="BA74" s="12">
        <v>0</v>
      </c>
      <c r="BB74" s="12">
        <v>3672</v>
      </c>
      <c r="BC74" s="12">
        <v>3672</v>
      </c>
      <c r="BD74" s="12">
        <v>0</v>
      </c>
      <c r="BE74" s="12">
        <v>1944</v>
      </c>
      <c r="BF74" s="12">
        <v>1944</v>
      </c>
      <c r="BG74" s="12">
        <v>0</v>
      </c>
      <c r="BH74" s="12">
        <v>0</v>
      </c>
      <c r="BI74" s="12">
        <v>0</v>
      </c>
      <c r="BJ74" s="12">
        <v>0</v>
      </c>
      <c r="BK74" s="12">
        <v>3240</v>
      </c>
      <c r="BL74" s="12">
        <v>3240</v>
      </c>
      <c r="BM74" s="12">
        <v>0</v>
      </c>
      <c r="BN74" s="12">
        <v>6264</v>
      </c>
      <c r="BO74" s="12">
        <v>6264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12864</v>
      </c>
      <c r="CG74" s="12">
        <v>12864</v>
      </c>
      <c r="CH74" s="12">
        <v>0</v>
      </c>
      <c r="CI74" s="12">
        <v>9504</v>
      </c>
      <c r="CJ74" s="12">
        <v>9504</v>
      </c>
      <c r="CK74" s="12">
        <v>0</v>
      </c>
      <c r="CL74" s="12">
        <v>0</v>
      </c>
      <c r="CM74" s="12">
        <v>0</v>
      </c>
      <c r="CN74" s="12">
        <v>0</v>
      </c>
      <c r="CO74" s="12">
        <v>6912</v>
      </c>
      <c r="CP74" s="12">
        <v>6912</v>
      </c>
      <c r="CQ74" s="12">
        <v>0</v>
      </c>
      <c r="CR74" s="12">
        <v>5100</v>
      </c>
      <c r="CS74" s="12">
        <v>5100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2">
        <v>0</v>
      </c>
      <c r="DH74" s="12">
        <v>0</v>
      </c>
      <c r="DI74" s="12">
        <v>0</v>
      </c>
      <c r="DJ74" s="12">
        <v>0</v>
      </c>
      <c r="DK74" s="12">
        <v>0</v>
      </c>
      <c r="DL74" s="12">
        <v>0</v>
      </c>
      <c r="DM74" s="18">
        <v>0</v>
      </c>
      <c r="DN74" s="20">
        <v>150132</v>
      </c>
      <c r="DO74" s="12">
        <v>150132</v>
      </c>
      <c r="DP74" s="21">
        <v>0</v>
      </c>
      <c r="DQ74" s="19">
        <v>0</v>
      </c>
      <c r="DR74" s="12"/>
      <c r="DS74" s="12"/>
      <c r="DT74" s="12">
        <v>0</v>
      </c>
      <c r="DU74" s="12"/>
      <c r="DV74" s="12"/>
      <c r="DW74" s="12"/>
      <c r="DX74" s="12">
        <v>0</v>
      </c>
      <c r="DY74" s="12"/>
      <c r="DZ74" s="12"/>
      <c r="EA74" s="12"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v>0</v>
      </c>
      <c r="P75" s="12"/>
      <c r="Q75" s="12"/>
      <c r="R75" s="12"/>
      <c r="S75" s="12"/>
      <c r="T75" s="12"/>
      <c r="U75" s="12"/>
      <c r="V75" s="12"/>
      <c r="W75" s="12"/>
      <c r="X75" s="12">
        <v>0</v>
      </c>
      <c r="Y75" s="12">
        <v>0</v>
      </c>
      <c r="Z75" s="12"/>
      <c r="AA75" s="12"/>
      <c r="AB75" s="12">
        <v>0</v>
      </c>
      <c r="AC75" s="12"/>
      <c r="AD75" s="12"/>
      <c r="AE75" s="12">
        <v>0</v>
      </c>
      <c r="AF75" s="12"/>
      <c r="AG75" s="12"/>
      <c r="AH75" s="12"/>
      <c r="AI75" s="12"/>
      <c r="AJ75" s="12">
        <v>0</v>
      </c>
      <c r="AK75" s="12"/>
      <c r="AL75" s="12"/>
      <c r="AM75" s="12">
        <v>0</v>
      </c>
      <c r="AN75" s="12"/>
      <c r="AO75" s="12"/>
      <c r="AP75" s="12">
        <v>5300</v>
      </c>
      <c r="AQ75" s="12">
        <v>5300</v>
      </c>
      <c r="AR75" s="12"/>
      <c r="AS75" s="12">
        <v>0</v>
      </c>
      <c r="AT75" s="12"/>
      <c r="AU75" s="12"/>
      <c r="AV75" s="12"/>
      <c r="AW75" s="12"/>
      <c r="AX75" s="12"/>
      <c r="AY75" s="12">
        <v>0</v>
      </c>
      <c r="AZ75" s="12"/>
      <c r="BA75" s="12"/>
      <c r="BB75" s="12">
        <v>0</v>
      </c>
      <c r="BC75" s="12"/>
      <c r="BD75" s="12"/>
      <c r="BE75" s="12">
        <v>0</v>
      </c>
      <c r="BF75" s="12"/>
      <c r="BG75" s="12"/>
      <c r="BH75" s="12">
        <v>0</v>
      </c>
      <c r="BI75" s="12"/>
      <c r="BJ75" s="12"/>
      <c r="BK75" s="12">
        <v>0</v>
      </c>
      <c r="BL75" s="12"/>
      <c r="BM75" s="12"/>
      <c r="BN75" s="12">
        <v>0</v>
      </c>
      <c r="BO75" s="12"/>
      <c r="BP75" s="12"/>
      <c r="BQ75" s="12">
        <v>0</v>
      </c>
      <c r="BR75" s="12">
        <v>0</v>
      </c>
      <c r="BS75" s="12"/>
      <c r="BT75" s="12"/>
      <c r="BU75" s="12"/>
      <c r="BV75" s="12"/>
      <c r="BW75" s="12">
        <v>0</v>
      </c>
      <c r="BX75" s="12"/>
      <c r="BY75" s="12"/>
      <c r="BZ75" s="12">
        <v>0</v>
      </c>
      <c r="CA75" s="12"/>
      <c r="CB75" s="12"/>
      <c r="CC75" s="12">
        <v>0</v>
      </c>
      <c r="CD75" s="12"/>
      <c r="CE75" s="12"/>
      <c r="CF75" s="12">
        <v>0</v>
      </c>
      <c r="CG75" s="12"/>
      <c r="CH75" s="12"/>
      <c r="CI75" s="12">
        <v>0</v>
      </c>
      <c r="CJ75" s="12"/>
      <c r="CK75" s="12"/>
      <c r="CL75" s="12">
        <v>0</v>
      </c>
      <c r="CM75" s="12"/>
      <c r="CN75" s="12"/>
      <c r="CO75" s="12">
        <v>0</v>
      </c>
      <c r="CP75" s="12"/>
      <c r="CQ75" s="12"/>
      <c r="CR75" s="12">
        <v>0</v>
      </c>
      <c r="CS75" s="12"/>
      <c r="CT75" s="12"/>
      <c r="CU75" s="12">
        <v>0</v>
      </c>
      <c r="CV75" s="12">
        <v>0</v>
      </c>
      <c r="CW75" s="12"/>
      <c r="CX75" s="12"/>
      <c r="CY75" s="12">
        <v>0</v>
      </c>
      <c r="CZ75" s="12"/>
      <c r="DA75" s="12"/>
      <c r="DB75" s="12">
        <v>0</v>
      </c>
      <c r="DC75" s="12">
        <v>0</v>
      </c>
      <c r="DD75" s="12">
        <v>0</v>
      </c>
      <c r="DE75" s="12">
        <v>0</v>
      </c>
      <c r="DF75" s="12"/>
      <c r="DG75" s="12"/>
      <c r="DH75" s="12">
        <v>0</v>
      </c>
      <c r="DI75" s="12"/>
      <c r="DJ75" s="12"/>
      <c r="DK75" s="12">
        <v>0</v>
      </c>
      <c r="DL75" s="12"/>
      <c r="DM75" s="18"/>
      <c r="DN75" s="20">
        <v>5300</v>
      </c>
      <c r="DO75" s="12">
        <v>5300</v>
      </c>
      <c r="DP75" s="21">
        <v>0</v>
      </c>
      <c r="DQ75" s="19">
        <v>0</v>
      </c>
      <c r="DR75" s="12"/>
      <c r="DS75" s="12"/>
      <c r="DT75" s="12">
        <v>0</v>
      </c>
      <c r="DU75" s="12"/>
      <c r="DV75" s="12"/>
      <c r="DW75" s="12"/>
      <c r="DX75" s="12"/>
      <c r="DY75" s="12"/>
      <c r="DZ75" s="12"/>
      <c r="EA75" s="12"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13823</v>
      </c>
      <c r="Y76" s="12">
        <v>13823</v>
      </c>
      <c r="Z76" s="12">
        <v>11617</v>
      </c>
      <c r="AA76" s="12">
        <v>2206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/>
      <c r="AI76" s="12"/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4505</v>
      </c>
      <c r="BC76" s="12">
        <v>4505</v>
      </c>
      <c r="BD76" s="12"/>
      <c r="BE76" s="12">
        <v>0</v>
      </c>
      <c r="BF76" s="12"/>
      <c r="BG76" s="12"/>
      <c r="BH76" s="12">
        <v>0</v>
      </c>
      <c r="BI76" s="12"/>
      <c r="BJ76" s="12"/>
      <c r="BK76" s="12">
        <v>0</v>
      </c>
      <c r="BL76" s="12"/>
      <c r="BM76" s="12"/>
      <c r="BN76" s="12">
        <v>0</v>
      </c>
      <c r="BO76" s="12"/>
      <c r="BP76" s="12"/>
      <c r="BQ76" s="12">
        <v>0</v>
      </c>
      <c r="BR76" s="12">
        <v>0</v>
      </c>
      <c r="BS76" s="12"/>
      <c r="BT76" s="12"/>
      <c r="BU76" s="12"/>
      <c r="BV76" s="12"/>
      <c r="BW76" s="12">
        <v>0</v>
      </c>
      <c r="BX76" s="12"/>
      <c r="BY76" s="12"/>
      <c r="BZ76" s="12">
        <v>0</v>
      </c>
      <c r="CA76" s="12"/>
      <c r="CB76" s="12"/>
      <c r="CC76" s="12">
        <v>0</v>
      </c>
      <c r="CD76" s="12"/>
      <c r="CE76" s="12"/>
      <c r="CF76" s="12">
        <v>0</v>
      </c>
      <c r="CG76" s="12"/>
      <c r="CH76" s="12"/>
      <c r="CI76" s="12">
        <v>0</v>
      </c>
      <c r="CJ76" s="12"/>
      <c r="CK76" s="12"/>
      <c r="CL76" s="12">
        <v>0</v>
      </c>
      <c r="CM76" s="12"/>
      <c r="CN76" s="12"/>
      <c r="CO76" s="12">
        <v>0</v>
      </c>
      <c r="CP76" s="12"/>
      <c r="CQ76" s="12"/>
      <c r="CR76" s="12">
        <v>0</v>
      </c>
      <c r="CS76" s="12"/>
      <c r="CT76" s="12"/>
      <c r="CU76" s="12">
        <v>0</v>
      </c>
      <c r="CV76" s="12">
        <v>0</v>
      </c>
      <c r="CW76" s="12"/>
      <c r="CX76" s="12"/>
      <c r="CY76" s="12">
        <v>0</v>
      </c>
      <c r="CZ76" s="12"/>
      <c r="DA76" s="12"/>
      <c r="DB76" s="12">
        <v>0</v>
      </c>
      <c r="DC76" s="12">
        <v>0</v>
      </c>
      <c r="DD76" s="12">
        <v>0</v>
      </c>
      <c r="DE76" s="12">
        <v>0</v>
      </c>
      <c r="DF76" s="12"/>
      <c r="DG76" s="12"/>
      <c r="DH76" s="12">
        <v>0</v>
      </c>
      <c r="DI76" s="12"/>
      <c r="DJ76" s="12"/>
      <c r="DK76" s="12">
        <v>0</v>
      </c>
      <c r="DL76" s="12"/>
      <c r="DM76" s="18"/>
      <c r="DN76" s="20">
        <v>18328</v>
      </c>
      <c r="DO76" s="12">
        <v>16122</v>
      </c>
      <c r="DP76" s="21">
        <v>2206</v>
      </c>
      <c r="DQ76" s="19">
        <v>0</v>
      </c>
      <c r="DR76" s="12"/>
      <c r="DS76" s="12"/>
      <c r="DT76" s="12">
        <v>0</v>
      </c>
      <c r="DU76" s="12"/>
      <c r="DV76" s="12"/>
      <c r="DW76" s="12"/>
      <c r="DX76" s="12">
        <v>0</v>
      </c>
      <c r="DY76" s="12"/>
      <c r="DZ76" s="12"/>
      <c r="EA76" s="12"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v>6875</v>
      </c>
      <c r="Y77" s="12">
        <v>6250</v>
      </c>
      <c r="Z77" s="12">
        <v>0</v>
      </c>
      <c r="AA77" s="12">
        <v>6250</v>
      </c>
      <c r="AB77" s="12">
        <v>625</v>
      </c>
      <c r="AC77" s="12">
        <v>0</v>
      </c>
      <c r="AD77" s="12">
        <v>625</v>
      </c>
      <c r="AE77" s="12">
        <v>2500</v>
      </c>
      <c r="AF77" s="12">
        <v>0</v>
      </c>
      <c r="AG77" s="12">
        <v>2500</v>
      </c>
      <c r="AH77" s="12"/>
      <c r="AI77" s="12"/>
      <c r="AJ77" s="12">
        <v>6875</v>
      </c>
      <c r="AK77" s="12">
        <v>0</v>
      </c>
      <c r="AL77" s="12">
        <v>6875</v>
      </c>
      <c r="AM77" s="12">
        <v>5000</v>
      </c>
      <c r="AN77" s="12">
        <v>0</v>
      </c>
      <c r="AO77" s="12">
        <v>5000</v>
      </c>
      <c r="AP77" s="12">
        <v>0</v>
      </c>
      <c r="AQ77" s="12">
        <v>0</v>
      </c>
      <c r="AR77" s="12">
        <v>0</v>
      </c>
      <c r="AS77" s="12"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6250</v>
      </c>
      <c r="BF77" s="12">
        <v>0</v>
      </c>
      <c r="BG77" s="12">
        <v>6250</v>
      </c>
      <c r="BH77" s="12">
        <v>0</v>
      </c>
      <c r="BI77" s="12">
        <v>0</v>
      </c>
      <c r="BJ77" s="12">
        <v>0</v>
      </c>
      <c r="BK77" s="12">
        <v>1250</v>
      </c>
      <c r="BL77" s="12">
        <v>0</v>
      </c>
      <c r="BM77" s="12">
        <v>1250</v>
      </c>
      <c r="BN77" s="12">
        <v>1250</v>
      </c>
      <c r="BO77" s="12">
        <v>0</v>
      </c>
      <c r="BP77" s="12">
        <v>1250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2500</v>
      </c>
      <c r="CG77" s="12">
        <v>0</v>
      </c>
      <c r="CH77" s="12">
        <v>2500</v>
      </c>
      <c r="CI77" s="12">
        <v>3750</v>
      </c>
      <c r="CJ77" s="12">
        <v>0</v>
      </c>
      <c r="CK77" s="12">
        <v>3750</v>
      </c>
      <c r="CL77" s="12">
        <v>0</v>
      </c>
      <c r="CM77" s="12">
        <v>0</v>
      </c>
      <c r="CN77" s="12">
        <v>0</v>
      </c>
      <c r="CO77" s="12">
        <v>8750</v>
      </c>
      <c r="CP77" s="12">
        <v>0</v>
      </c>
      <c r="CQ77" s="12">
        <v>8750</v>
      </c>
      <c r="CR77" s="12">
        <v>2500</v>
      </c>
      <c r="CS77" s="12">
        <v>0</v>
      </c>
      <c r="CT77" s="12">
        <v>2500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2">
        <v>0</v>
      </c>
      <c r="DH77" s="12">
        <v>0</v>
      </c>
      <c r="DI77" s="12">
        <v>0</v>
      </c>
      <c r="DJ77" s="12">
        <v>0</v>
      </c>
      <c r="DK77" s="12">
        <v>0</v>
      </c>
      <c r="DL77" s="12"/>
      <c r="DM77" s="18"/>
      <c r="DN77" s="20">
        <v>61875</v>
      </c>
      <c r="DO77" s="12">
        <v>1213</v>
      </c>
      <c r="DP77" s="21">
        <v>60662</v>
      </c>
      <c r="DQ77" s="19">
        <v>0</v>
      </c>
      <c r="DR77" s="12"/>
      <c r="DS77" s="12"/>
      <c r="DT77" s="12">
        <v>0</v>
      </c>
      <c r="DU77" s="12"/>
      <c r="DV77" s="12"/>
      <c r="DW77" s="12"/>
      <c r="DX77" s="12">
        <v>0</v>
      </c>
      <c r="DY77" s="12"/>
      <c r="DZ77" s="12"/>
      <c r="EA77" s="12"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2000</v>
      </c>
      <c r="AF78" s="12">
        <v>2000</v>
      </c>
      <c r="AG78" s="12">
        <v>0</v>
      </c>
      <c r="AH78" s="12"/>
      <c r="AI78" s="12"/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70000</v>
      </c>
      <c r="BL78" s="12">
        <v>70000</v>
      </c>
      <c r="BM78" s="12">
        <v>0</v>
      </c>
      <c r="BN78" s="12">
        <v>9500</v>
      </c>
      <c r="BO78" s="12">
        <v>9500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7000</v>
      </c>
      <c r="CG78" s="12">
        <v>7000</v>
      </c>
      <c r="CH78" s="12">
        <v>0</v>
      </c>
      <c r="CI78" s="12">
        <v>3300</v>
      </c>
      <c r="CJ78" s="12">
        <v>3300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0</v>
      </c>
      <c r="CT78" s="12">
        <v>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2">
        <v>0</v>
      </c>
      <c r="DH78" s="12">
        <v>0</v>
      </c>
      <c r="DI78" s="12">
        <v>0</v>
      </c>
      <c r="DJ78" s="12"/>
      <c r="DK78" s="12">
        <v>0</v>
      </c>
      <c r="DL78" s="12"/>
      <c r="DM78" s="18"/>
      <c r="DN78" s="20">
        <v>100844</v>
      </c>
      <c r="DO78" s="12">
        <v>100844</v>
      </c>
      <c r="DP78" s="21">
        <v>0</v>
      </c>
      <c r="DQ78" s="19">
        <v>0</v>
      </c>
      <c r="DR78" s="12"/>
      <c r="DS78" s="12"/>
      <c r="DT78" s="12">
        <v>0</v>
      </c>
      <c r="DU78" s="12"/>
      <c r="DV78" s="12"/>
      <c r="DW78" s="12"/>
      <c r="DX78" s="12">
        <v>0</v>
      </c>
      <c r="DY78" s="12"/>
      <c r="DZ78" s="12"/>
      <c r="EA78" s="12"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/>
      <c r="AJ79" s="12">
        <v>509</v>
      </c>
      <c r="AK79" s="12">
        <v>305</v>
      </c>
      <c r="AL79" s="12">
        <v>204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35573</v>
      </c>
      <c r="CS79" s="12">
        <v>19604</v>
      </c>
      <c r="CT79" s="12">
        <v>15969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2">
        <v>0</v>
      </c>
      <c r="DH79" s="12">
        <v>0</v>
      </c>
      <c r="DI79" s="12">
        <v>0</v>
      </c>
      <c r="DJ79" s="12">
        <v>0</v>
      </c>
      <c r="DK79" s="12">
        <v>0</v>
      </c>
      <c r="DL79" s="12">
        <v>0</v>
      </c>
      <c r="DM79" s="18">
        <v>0</v>
      </c>
      <c r="DN79" s="20">
        <v>36082</v>
      </c>
      <c r="DO79" s="12">
        <v>19909</v>
      </c>
      <c r="DP79" s="21">
        <v>16173</v>
      </c>
      <c r="DQ79" s="19">
        <v>0</v>
      </c>
      <c r="DR79" s="12"/>
      <c r="DS79" s="12"/>
      <c r="DT79" s="12">
        <v>0</v>
      </c>
      <c r="DU79" s="12"/>
      <c r="DV79" s="12"/>
      <c r="DW79" s="12"/>
      <c r="DX79" s="12">
        <v>0</v>
      </c>
      <c r="DY79" s="12"/>
      <c r="DZ79" s="12"/>
      <c r="EA79" s="12"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v>0</v>
      </c>
      <c r="P80" s="12"/>
      <c r="Q80" s="12"/>
      <c r="R80" s="12"/>
      <c r="S80" s="12"/>
      <c r="T80" s="12"/>
      <c r="U80" s="12"/>
      <c r="V80" s="12"/>
      <c r="W80" s="12"/>
      <c r="X80" s="12">
        <v>0</v>
      </c>
      <c r="Y80" s="12">
        <v>0</v>
      </c>
      <c r="Z80" s="12"/>
      <c r="AA80" s="12"/>
      <c r="AB80" s="12">
        <v>0</v>
      </c>
      <c r="AC80" s="12"/>
      <c r="AD80" s="12"/>
      <c r="AE80" s="12">
        <v>0</v>
      </c>
      <c r="AF80" s="12"/>
      <c r="AG80" s="12"/>
      <c r="AH80" s="12"/>
      <c r="AI80" s="12"/>
      <c r="AJ80" s="12">
        <v>0</v>
      </c>
      <c r="AK80" s="12"/>
      <c r="AL80" s="12"/>
      <c r="AM80" s="12">
        <v>0</v>
      </c>
      <c r="AN80" s="12"/>
      <c r="AO80" s="12"/>
      <c r="AP80" s="12">
        <v>0</v>
      </c>
      <c r="AQ80" s="12"/>
      <c r="AR80" s="12"/>
      <c r="AS80" s="12">
        <v>0</v>
      </c>
      <c r="AT80" s="12"/>
      <c r="AU80" s="12"/>
      <c r="AV80" s="12"/>
      <c r="AW80" s="12"/>
      <c r="AX80" s="12"/>
      <c r="AY80" s="12">
        <v>0</v>
      </c>
      <c r="AZ80" s="12"/>
      <c r="BA80" s="12"/>
      <c r="BB80" s="12">
        <v>0</v>
      </c>
      <c r="BC80" s="12"/>
      <c r="BD80" s="12"/>
      <c r="BE80" s="12">
        <v>0</v>
      </c>
      <c r="BF80" s="12"/>
      <c r="BG80" s="12"/>
      <c r="BH80" s="12">
        <v>0</v>
      </c>
      <c r="BI80" s="12"/>
      <c r="BJ80" s="12"/>
      <c r="BK80" s="12">
        <v>0</v>
      </c>
      <c r="BL80" s="12"/>
      <c r="BM80" s="12"/>
      <c r="BN80" s="12">
        <v>0</v>
      </c>
      <c r="BO80" s="12"/>
      <c r="BP80" s="12"/>
      <c r="BQ80" s="12">
        <v>0</v>
      </c>
      <c r="BR80" s="12">
        <v>0</v>
      </c>
      <c r="BS80" s="12"/>
      <c r="BT80" s="12"/>
      <c r="BU80" s="12"/>
      <c r="BV80" s="12"/>
      <c r="BW80" s="12">
        <v>0</v>
      </c>
      <c r="BX80" s="12"/>
      <c r="BY80" s="12"/>
      <c r="BZ80" s="12">
        <v>0</v>
      </c>
      <c r="CA80" s="12"/>
      <c r="CB80" s="12"/>
      <c r="CC80" s="12">
        <v>0</v>
      </c>
      <c r="CD80" s="12"/>
      <c r="CE80" s="12"/>
      <c r="CF80" s="12">
        <v>0</v>
      </c>
      <c r="CG80" s="12"/>
      <c r="CH80" s="12"/>
      <c r="CI80" s="12">
        <v>0</v>
      </c>
      <c r="CJ80" s="12"/>
      <c r="CK80" s="12"/>
      <c r="CL80" s="12">
        <v>0</v>
      </c>
      <c r="CM80" s="12"/>
      <c r="CN80" s="12"/>
      <c r="CO80" s="12">
        <v>0</v>
      </c>
      <c r="CP80" s="12"/>
      <c r="CQ80" s="12"/>
      <c r="CR80" s="12">
        <v>10718</v>
      </c>
      <c r="CS80" s="12">
        <v>3965</v>
      </c>
      <c r="CT80" s="12">
        <v>6753</v>
      </c>
      <c r="CU80" s="12">
        <v>0</v>
      </c>
      <c r="CV80" s="12">
        <v>0</v>
      </c>
      <c r="CW80" s="12"/>
      <c r="CX80" s="12"/>
      <c r="CY80" s="12">
        <v>0</v>
      </c>
      <c r="CZ80" s="12"/>
      <c r="DA80" s="12"/>
      <c r="DB80" s="12">
        <v>0</v>
      </c>
      <c r="DC80" s="12">
        <v>0</v>
      </c>
      <c r="DD80" s="12">
        <v>0</v>
      </c>
      <c r="DE80" s="12">
        <v>0</v>
      </c>
      <c r="DF80" s="12"/>
      <c r="DG80" s="12"/>
      <c r="DH80" s="12">
        <v>0</v>
      </c>
      <c r="DI80" s="12"/>
      <c r="DJ80" s="12"/>
      <c r="DK80" s="12">
        <v>0</v>
      </c>
      <c r="DL80" s="12"/>
      <c r="DM80" s="18"/>
      <c r="DN80" s="20">
        <v>10718</v>
      </c>
      <c r="DO80" s="12">
        <v>3965</v>
      </c>
      <c r="DP80" s="21">
        <v>6753</v>
      </c>
      <c r="DQ80" s="19">
        <v>0</v>
      </c>
      <c r="DR80" s="12"/>
      <c r="DS80" s="12"/>
      <c r="DT80" s="12">
        <v>0</v>
      </c>
      <c r="DU80" s="12"/>
      <c r="DV80" s="12"/>
      <c r="DW80" s="12"/>
      <c r="DX80" s="12">
        <v>0</v>
      </c>
      <c r="DY80" s="12"/>
      <c r="DZ80" s="12"/>
      <c r="EA80" s="12">
        <v>10718</v>
      </c>
      <c r="EB80" s="12">
        <v>3965</v>
      </c>
      <c r="EC80" s="12">
        <v>6753</v>
      </c>
    </row>
    <row r="81" spans="1:133" s="13" customFormat="1" ht="47.25" x14ac:dyDescent="0.25">
      <c r="A81" s="11" t="s">
        <v>147</v>
      </c>
      <c r="B81" s="12"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v>0</v>
      </c>
      <c r="P81" s="12"/>
      <c r="Q81" s="12"/>
      <c r="R81" s="12"/>
      <c r="S81" s="12"/>
      <c r="T81" s="12"/>
      <c r="U81" s="12"/>
      <c r="V81" s="12"/>
      <c r="W81" s="12"/>
      <c r="X81" s="12">
        <v>0</v>
      </c>
      <c r="Y81" s="12">
        <v>0</v>
      </c>
      <c r="Z81" s="12"/>
      <c r="AA81" s="12"/>
      <c r="AB81" s="12">
        <v>0</v>
      </c>
      <c r="AC81" s="12"/>
      <c r="AD81" s="12"/>
      <c r="AE81" s="12">
        <v>0</v>
      </c>
      <c r="AF81" s="12"/>
      <c r="AG81" s="12"/>
      <c r="AH81" s="12"/>
      <c r="AI81" s="12"/>
      <c r="AJ81" s="12">
        <v>0</v>
      </c>
      <c r="AK81" s="12"/>
      <c r="AL81" s="12"/>
      <c r="AM81" s="12">
        <v>0</v>
      </c>
      <c r="AN81" s="12"/>
      <c r="AO81" s="12"/>
      <c r="AP81" s="12">
        <v>0</v>
      </c>
      <c r="AQ81" s="12"/>
      <c r="AR81" s="12"/>
      <c r="AS81" s="12">
        <v>0</v>
      </c>
      <c r="AT81" s="12"/>
      <c r="AU81" s="12"/>
      <c r="AV81" s="12"/>
      <c r="AW81" s="12"/>
      <c r="AX81" s="12"/>
      <c r="AY81" s="12">
        <v>0</v>
      </c>
      <c r="AZ81" s="12"/>
      <c r="BA81" s="12"/>
      <c r="BB81" s="12">
        <v>0</v>
      </c>
      <c r="BC81" s="12"/>
      <c r="BD81" s="12"/>
      <c r="BE81" s="12">
        <v>0</v>
      </c>
      <c r="BF81" s="12"/>
      <c r="BG81" s="12"/>
      <c r="BH81" s="12">
        <v>0</v>
      </c>
      <c r="BI81" s="12"/>
      <c r="BJ81" s="12"/>
      <c r="BK81" s="12">
        <v>0</v>
      </c>
      <c r="BL81" s="12"/>
      <c r="BM81" s="12"/>
      <c r="BN81" s="12">
        <v>0</v>
      </c>
      <c r="BO81" s="12"/>
      <c r="BP81" s="12"/>
      <c r="BQ81" s="12">
        <v>0</v>
      </c>
      <c r="BR81" s="12">
        <v>0</v>
      </c>
      <c r="BS81" s="12"/>
      <c r="BT81" s="12"/>
      <c r="BU81" s="12"/>
      <c r="BV81" s="12"/>
      <c r="BW81" s="12">
        <v>0</v>
      </c>
      <c r="BX81" s="12"/>
      <c r="BY81" s="12"/>
      <c r="BZ81" s="12">
        <v>0</v>
      </c>
      <c r="CA81" s="12"/>
      <c r="CB81" s="12"/>
      <c r="CC81" s="12">
        <v>0</v>
      </c>
      <c r="CD81" s="12"/>
      <c r="CE81" s="12"/>
      <c r="CF81" s="12">
        <v>0</v>
      </c>
      <c r="CG81" s="12"/>
      <c r="CH81" s="12"/>
      <c r="CI81" s="12">
        <v>0</v>
      </c>
      <c r="CJ81" s="12"/>
      <c r="CK81" s="12"/>
      <c r="CL81" s="12">
        <v>0</v>
      </c>
      <c r="CM81" s="12"/>
      <c r="CN81" s="12"/>
      <c r="CO81" s="12">
        <v>0</v>
      </c>
      <c r="CP81" s="12"/>
      <c r="CQ81" s="12"/>
      <c r="CR81" s="12">
        <v>7118</v>
      </c>
      <c r="CS81" s="12">
        <v>4560</v>
      </c>
      <c r="CT81" s="12">
        <v>2558</v>
      </c>
      <c r="CU81" s="12">
        <v>0</v>
      </c>
      <c r="CV81" s="12">
        <v>0</v>
      </c>
      <c r="CW81" s="12"/>
      <c r="CX81" s="12"/>
      <c r="CY81" s="12">
        <v>0</v>
      </c>
      <c r="CZ81" s="12"/>
      <c r="DA81" s="12"/>
      <c r="DB81" s="12">
        <v>0</v>
      </c>
      <c r="DC81" s="12">
        <v>0</v>
      </c>
      <c r="DD81" s="12">
        <v>0</v>
      </c>
      <c r="DE81" s="12">
        <v>0</v>
      </c>
      <c r="DF81" s="12"/>
      <c r="DG81" s="12"/>
      <c r="DH81" s="12">
        <v>0</v>
      </c>
      <c r="DI81" s="12"/>
      <c r="DJ81" s="12"/>
      <c r="DK81" s="12">
        <v>0</v>
      </c>
      <c r="DL81" s="12"/>
      <c r="DM81" s="18"/>
      <c r="DN81" s="20">
        <v>7118</v>
      </c>
      <c r="DO81" s="12">
        <v>4560</v>
      </c>
      <c r="DP81" s="21">
        <v>2558</v>
      </c>
      <c r="DQ81" s="19">
        <v>0</v>
      </c>
      <c r="DR81" s="12"/>
      <c r="DS81" s="12"/>
      <c r="DT81" s="12">
        <v>0</v>
      </c>
      <c r="DU81" s="12"/>
      <c r="DV81" s="12"/>
      <c r="DW81" s="12"/>
      <c r="DX81" s="12">
        <v>0</v>
      </c>
      <c r="DY81" s="12"/>
      <c r="DZ81" s="12"/>
      <c r="EA81" s="12"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5114</v>
      </c>
      <c r="AF82" s="12">
        <v>4599</v>
      </c>
      <c r="AG82" s="12">
        <v>515</v>
      </c>
      <c r="AH82" s="12"/>
      <c r="AI82" s="12"/>
      <c r="AJ82" s="12">
        <v>0</v>
      </c>
      <c r="AK82" s="12">
        <v>0</v>
      </c>
      <c r="AL82" s="12">
        <v>0</v>
      </c>
      <c r="AM82" s="12">
        <v>1544</v>
      </c>
      <c r="AN82" s="12">
        <v>515</v>
      </c>
      <c r="AO82" s="12">
        <v>1029</v>
      </c>
      <c r="AP82" s="12">
        <v>0</v>
      </c>
      <c r="AQ82" s="12">
        <v>0</v>
      </c>
      <c r="AR82" s="12">
        <v>0</v>
      </c>
      <c r="AS82" s="12"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412</v>
      </c>
      <c r="BF82" s="12">
        <v>0</v>
      </c>
      <c r="BG82" s="12">
        <v>412</v>
      </c>
      <c r="BH82" s="12">
        <v>0</v>
      </c>
      <c r="BI82" s="12">
        <v>0</v>
      </c>
      <c r="BJ82" s="12">
        <v>0</v>
      </c>
      <c r="BK82" s="12">
        <v>2697</v>
      </c>
      <c r="BL82" s="12">
        <v>2697</v>
      </c>
      <c r="BM82" s="12">
        <v>0</v>
      </c>
      <c r="BN82" s="12">
        <v>3456</v>
      </c>
      <c r="BO82" s="12">
        <v>3250</v>
      </c>
      <c r="BP82" s="12">
        <v>206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28786</v>
      </c>
      <c r="CG82" s="12">
        <v>27964</v>
      </c>
      <c r="CH82" s="12">
        <v>822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2398</v>
      </c>
      <c r="CP82" s="12">
        <v>1492</v>
      </c>
      <c r="CQ82" s="12">
        <v>906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  <c r="DL82" s="12"/>
      <c r="DM82" s="18"/>
      <c r="DN82" s="20">
        <v>49185</v>
      </c>
      <c r="DO82" s="12">
        <v>43854</v>
      </c>
      <c r="DP82" s="21"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/>
      <c r="AI83" s="12"/>
      <c r="AJ83" s="12">
        <v>0</v>
      </c>
      <c r="AK83" s="12">
        <v>0</v>
      </c>
      <c r="AL83" s="12">
        <v>0</v>
      </c>
      <c r="AM83" s="12">
        <v>6800</v>
      </c>
      <c r="AN83" s="12">
        <v>0</v>
      </c>
      <c r="AO83" s="12">
        <v>6800</v>
      </c>
      <c r="AP83" s="12">
        <v>0</v>
      </c>
      <c r="AQ83" s="12">
        <v>0</v>
      </c>
      <c r="AR83" s="12">
        <v>0</v>
      </c>
      <c r="AS83" s="12"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3000</v>
      </c>
      <c r="BF83" s="12">
        <v>0</v>
      </c>
      <c r="BG83" s="12">
        <v>3000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3000</v>
      </c>
      <c r="CP83" s="12">
        <v>0</v>
      </c>
      <c r="CQ83" s="12">
        <v>3000</v>
      </c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2">
        <v>0</v>
      </c>
      <c r="DI83" s="12">
        <v>0</v>
      </c>
      <c r="DJ83" s="12">
        <v>0</v>
      </c>
      <c r="DK83" s="12">
        <v>0</v>
      </c>
      <c r="DL83" s="12">
        <v>0</v>
      </c>
      <c r="DM83" s="18">
        <v>0</v>
      </c>
      <c r="DN83" s="20">
        <v>16000</v>
      </c>
      <c r="DO83" s="12">
        <v>0</v>
      </c>
      <c r="DP83" s="21"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v>0</v>
      </c>
      <c r="P84" s="12"/>
      <c r="Q84" s="12"/>
      <c r="R84" s="12"/>
      <c r="S84" s="12"/>
      <c r="T84" s="12"/>
      <c r="U84" s="12"/>
      <c r="V84" s="12"/>
      <c r="W84" s="12"/>
      <c r="X84" s="12">
        <v>0</v>
      </c>
      <c r="Y84" s="12">
        <v>0</v>
      </c>
      <c r="Z84" s="12"/>
      <c r="AA84" s="12"/>
      <c r="AB84" s="12">
        <v>0</v>
      </c>
      <c r="AC84" s="12"/>
      <c r="AD84" s="12"/>
      <c r="AE84" s="12">
        <v>0</v>
      </c>
      <c r="AF84" s="12"/>
      <c r="AG84" s="12"/>
      <c r="AH84" s="12"/>
      <c r="AI84" s="12"/>
      <c r="AJ84" s="12">
        <v>0</v>
      </c>
      <c r="AK84" s="12"/>
      <c r="AL84" s="12"/>
      <c r="AM84" s="12">
        <v>0</v>
      </c>
      <c r="AN84" s="12"/>
      <c r="AO84" s="12"/>
      <c r="AP84" s="12">
        <v>0</v>
      </c>
      <c r="AQ84" s="12"/>
      <c r="AR84" s="12"/>
      <c r="AS84" s="12">
        <v>0</v>
      </c>
      <c r="AT84" s="12"/>
      <c r="AU84" s="12"/>
      <c r="AV84" s="12"/>
      <c r="AW84" s="12"/>
      <c r="AX84" s="12"/>
      <c r="AY84" s="12">
        <v>0</v>
      </c>
      <c r="AZ84" s="12"/>
      <c r="BA84" s="12"/>
      <c r="BB84" s="12">
        <v>0</v>
      </c>
      <c r="BC84" s="12"/>
      <c r="BD84" s="12"/>
      <c r="BE84" s="12">
        <v>0</v>
      </c>
      <c r="BF84" s="12"/>
      <c r="BG84" s="12"/>
      <c r="BH84" s="12">
        <v>0</v>
      </c>
      <c r="BI84" s="12"/>
      <c r="BJ84" s="12"/>
      <c r="BK84" s="12">
        <v>0</v>
      </c>
      <c r="BL84" s="12"/>
      <c r="BM84" s="12"/>
      <c r="BN84" s="12">
        <v>0</v>
      </c>
      <c r="BO84" s="12"/>
      <c r="BP84" s="12"/>
      <c r="BQ84" s="12">
        <v>0</v>
      </c>
      <c r="BR84" s="12">
        <v>0</v>
      </c>
      <c r="BS84" s="12"/>
      <c r="BT84" s="12"/>
      <c r="BU84" s="12"/>
      <c r="BV84" s="12"/>
      <c r="BW84" s="12">
        <v>0</v>
      </c>
      <c r="BX84" s="12"/>
      <c r="BY84" s="12"/>
      <c r="BZ84" s="12">
        <v>0</v>
      </c>
      <c r="CA84" s="12"/>
      <c r="CB84" s="12"/>
      <c r="CC84" s="12">
        <v>0</v>
      </c>
      <c r="CD84" s="12"/>
      <c r="CE84" s="12"/>
      <c r="CF84" s="12">
        <v>0</v>
      </c>
      <c r="CG84" s="12"/>
      <c r="CH84" s="12"/>
      <c r="CI84" s="12">
        <v>0</v>
      </c>
      <c r="CJ84" s="12"/>
      <c r="CK84" s="12"/>
      <c r="CL84" s="12">
        <v>0</v>
      </c>
      <c r="CM84" s="12"/>
      <c r="CN84" s="12"/>
      <c r="CO84" s="12">
        <v>0</v>
      </c>
      <c r="CP84" s="12"/>
      <c r="CQ84" s="12"/>
      <c r="CR84" s="12">
        <v>0</v>
      </c>
      <c r="CS84" s="12"/>
      <c r="CT84" s="12"/>
      <c r="CU84" s="12">
        <v>10000</v>
      </c>
      <c r="CV84" s="12">
        <v>10000</v>
      </c>
      <c r="CW84" s="12">
        <v>0</v>
      </c>
      <c r="CX84" s="12">
        <v>10000</v>
      </c>
      <c r="CY84" s="12">
        <v>0</v>
      </c>
      <c r="CZ84" s="12"/>
      <c r="DA84" s="12"/>
      <c r="DB84" s="12">
        <v>0</v>
      </c>
      <c r="DC84" s="12">
        <v>0</v>
      </c>
      <c r="DD84" s="12">
        <v>0</v>
      </c>
      <c r="DE84" s="12">
        <v>0</v>
      </c>
      <c r="DF84" s="12"/>
      <c r="DG84" s="12"/>
      <c r="DH84" s="12">
        <v>0</v>
      </c>
      <c r="DI84" s="12"/>
      <c r="DJ84" s="12"/>
      <c r="DK84" s="12">
        <v>0</v>
      </c>
      <c r="DL84" s="12"/>
      <c r="DM84" s="18"/>
      <c r="DN84" s="20">
        <v>10000</v>
      </c>
      <c r="DO84" s="12">
        <v>0</v>
      </c>
      <c r="DP84" s="21"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50</v>
      </c>
      <c r="AF85" s="12">
        <v>50</v>
      </c>
      <c r="AG85" s="12">
        <v>0</v>
      </c>
      <c r="AH85" s="12"/>
      <c r="AI85" s="12"/>
      <c r="AJ85" s="12">
        <v>0</v>
      </c>
      <c r="AK85" s="12">
        <v>0</v>
      </c>
      <c r="AL85" s="12">
        <v>0</v>
      </c>
      <c r="AM85" s="12">
        <v>220</v>
      </c>
      <c r="AN85" s="12">
        <v>220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220</v>
      </c>
      <c r="BO85" s="12">
        <v>220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220</v>
      </c>
      <c r="CG85" s="12">
        <v>220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2">
        <v>0</v>
      </c>
      <c r="DI85" s="12">
        <v>0</v>
      </c>
      <c r="DJ85" s="12">
        <v>0</v>
      </c>
      <c r="DK85" s="12">
        <v>0</v>
      </c>
      <c r="DL85" s="12">
        <v>0</v>
      </c>
      <c r="DM85" s="18">
        <v>0</v>
      </c>
      <c r="DN85" s="20">
        <v>760</v>
      </c>
      <c r="DO85" s="12">
        <v>760</v>
      </c>
      <c r="DP85" s="21"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3674</v>
      </c>
      <c r="Y86" s="12">
        <v>2614</v>
      </c>
      <c r="Z86" s="12">
        <v>2614</v>
      </c>
      <c r="AA86" s="12">
        <v>0</v>
      </c>
      <c r="AB86" s="12">
        <v>1060</v>
      </c>
      <c r="AC86" s="12">
        <v>1060</v>
      </c>
      <c r="AD86" s="12">
        <v>0</v>
      </c>
      <c r="AE86" s="12">
        <v>1747</v>
      </c>
      <c r="AF86" s="12">
        <v>1747</v>
      </c>
      <c r="AG86" s="12">
        <v>0</v>
      </c>
      <c r="AH86" s="12"/>
      <c r="AI86" s="12"/>
      <c r="AJ86" s="12">
        <v>0</v>
      </c>
      <c r="AK86" s="12">
        <v>0</v>
      </c>
      <c r="AL86" s="12">
        <v>0</v>
      </c>
      <c r="AM86" s="12">
        <v>3500</v>
      </c>
      <c r="AN86" s="12">
        <v>3500</v>
      </c>
      <c r="AO86" s="12">
        <v>0</v>
      </c>
      <c r="AP86" s="12">
        <v>187</v>
      </c>
      <c r="AQ86" s="12">
        <v>187</v>
      </c>
      <c r="AR86" s="12">
        <v>0</v>
      </c>
      <c r="AS86" s="12"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233</v>
      </c>
      <c r="BF86" s="12">
        <v>233</v>
      </c>
      <c r="BG86" s="12">
        <v>0</v>
      </c>
      <c r="BH86" s="12">
        <v>0</v>
      </c>
      <c r="BI86" s="12">
        <v>0</v>
      </c>
      <c r="BJ86" s="12">
        <v>0</v>
      </c>
      <c r="BK86" s="12">
        <v>289</v>
      </c>
      <c r="BL86" s="12">
        <v>289</v>
      </c>
      <c r="BM86" s="12">
        <v>0</v>
      </c>
      <c r="BN86" s="12">
        <v>1432</v>
      </c>
      <c r="BO86" s="12">
        <v>1432</v>
      </c>
      <c r="BP86" s="12">
        <v>0</v>
      </c>
      <c r="BQ86" s="12">
        <v>4291</v>
      </c>
      <c r="BR86" s="12"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v>500</v>
      </c>
      <c r="BX86" s="12">
        <v>500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1400</v>
      </c>
      <c r="CG86" s="12">
        <v>1400</v>
      </c>
      <c r="CH86" s="12">
        <v>0</v>
      </c>
      <c r="CI86" s="12">
        <v>1165</v>
      </c>
      <c r="CJ86" s="12">
        <v>1165</v>
      </c>
      <c r="CK86" s="12">
        <v>0</v>
      </c>
      <c r="CL86" s="12">
        <v>0</v>
      </c>
      <c r="CM86" s="12">
        <v>0</v>
      </c>
      <c r="CN86" s="12">
        <v>0</v>
      </c>
      <c r="CO86" s="12">
        <v>1512</v>
      </c>
      <c r="CP86" s="12">
        <v>1512</v>
      </c>
      <c r="CQ86" s="12">
        <v>0</v>
      </c>
      <c r="CR86" s="12">
        <v>1143</v>
      </c>
      <c r="CS86" s="12">
        <v>1143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2">
        <v>0</v>
      </c>
      <c r="DH86" s="12">
        <v>0</v>
      </c>
      <c r="DI86" s="12">
        <v>0</v>
      </c>
      <c r="DJ86" s="12">
        <v>0</v>
      </c>
      <c r="DK86" s="12">
        <v>0</v>
      </c>
      <c r="DL86" s="12">
        <v>0</v>
      </c>
      <c r="DM86" s="18">
        <v>0</v>
      </c>
      <c r="DN86" s="20">
        <v>40791</v>
      </c>
      <c r="DO86" s="12">
        <v>40323</v>
      </c>
      <c r="DP86" s="21">
        <v>468</v>
      </c>
      <c r="DQ86" s="19">
        <v>61</v>
      </c>
      <c r="DR86" s="12">
        <v>61</v>
      </c>
      <c r="DS86" s="12"/>
      <c r="DT86" s="12"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v>0</v>
      </c>
      <c r="P87" s="12"/>
      <c r="Q87" s="12"/>
      <c r="R87" s="12"/>
      <c r="S87" s="12"/>
      <c r="T87" s="12"/>
      <c r="U87" s="12"/>
      <c r="V87" s="12"/>
      <c r="W87" s="12"/>
      <c r="X87" s="12">
        <v>0</v>
      </c>
      <c r="Y87" s="12">
        <v>0</v>
      </c>
      <c r="Z87" s="12"/>
      <c r="AA87" s="12"/>
      <c r="AB87" s="12">
        <v>0</v>
      </c>
      <c r="AC87" s="12"/>
      <c r="AD87" s="12"/>
      <c r="AE87" s="12">
        <v>0</v>
      </c>
      <c r="AF87" s="12"/>
      <c r="AG87" s="12"/>
      <c r="AH87" s="12"/>
      <c r="AI87" s="12"/>
      <c r="AJ87" s="12">
        <v>0</v>
      </c>
      <c r="AK87" s="12"/>
      <c r="AL87" s="12"/>
      <c r="AM87" s="12">
        <v>0</v>
      </c>
      <c r="AN87" s="12"/>
      <c r="AO87" s="12"/>
      <c r="AP87" s="12">
        <v>0</v>
      </c>
      <c r="AQ87" s="12"/>
      <c r="AR87" s="12"/>
      <c r="AS87" s="12">
        <v>0</v>
      </c>
      <c r="AT87" s="12"/>
      <c r="AU87" s="12"/>
      <c r="AV87" s="12"/>
      <c r="AW87" s="12"/>
      <c r="AX87" s="12"/>
      <c r="AY87" s="12">
        <v>0</v>
      </c>
      <c r="AZ87" s="12"/>
      <c r="BA87" s="12"/>
      <c r="BB87" s="12">
        <v>0</v>
      </c>
      <c r="BC87" s="12"/>
      <c r="BD87" s="12"/>
      <c r="BE87" s="12">
        <v>0</v>
      </c>
      <c r="BF87" s="12"/>
      <c r="BG87" s="12"/>
      <c r="BH87" s="12">
        <v>0</v>
      </c>
      <c r="BI87" s="12"/>
      <c r="BJ87" s="12"/>
      <c r="BK87" s="12">
        <v>0</v>
      </c>
      <c r="BL87" s="12"/>
      <c r="BM87" s="12"/>
      <c r="BN87" s="12">
        <v>0</v>
      </c>
      <c r="BO87" s="12"/>
      <c r="BP87" s="12"/>
      <c r="BQ87" s="12">
        <v>0</v>
      </c>
      <c r="BR87" s="12">
        <v>0</v>
      </c>
      <c r="BS87" s="12"/>
      <c r="BT87" s="12"/>
      <c r="BU87" s="12"/>
      <c r="BV87" s="12"/>
      <c r="BW87" s="12">
        <v>0</v>
      </c>
      <c r="BX87" s="12"/>
      <c r="BY87" s="12"/>
      <c r="BZ87" s="12">
        <v>0</v>
      </c>
      <c r="CA87" s="12"/>
      <c r="CB87" s="12"/>
      <c r="CC87" s="12">
        <v>0</v>
      </c>
      <c r="CD87" s="12"/>
      <c r="CE87" s="12"/>
      <c r="CF87" s="12">
        <v>0</v>
      </c>
      <c r="CG87" s="12"/>
      <c r="CH87" s="12"/>
      <c r="CI87" s="12">
        <v>0</v>
      </c>
      <c r="CJ87" s="12"/>
      <c r="CK87" s="12"/>
      <c r="CL87" s="12">
        <v>0</v>
      </c>
      <c r="CM87" s="12"/>
      <c r="CN87" s="12"/>
      <c r="CO87" s="12">
        <v>0</v>
      </c>
      <c r="CP87" s="12"/>
      <c r="CQ87" s="12"/>
      <c r="CR87" s="12">
        <v>0</v>
      </c>
      <c r="CS87" s="12"/>
      <c r="CT87" s="12"/>
      <c r="CU87" s="12">
        <v>0</v>
      </c>
      <c r="CV87" s="12">
        <v>0</v>
      </c>
      <c r="CW87" s="12"/>
      <c r="CX87" s="12"/>
      <c r="CY87" s="12">
        <v>0</v>
      </c>
      <c r="CZ87" s="12"/>
      <c r="DA87" s="12"/>
      <c r="DB87" s="12">
        <v>0</v>
      </c>
      <c r="DC87" s="12">
        <v>0</v>
      </c>
      <c r="DD87" s="12">
        <v>0</v>
      </c>
      <c r="DE87" s="12">
        <v>0</v>
      </c>
      <c r="DF87" s="12"/>
      <c r="DG87" s="12"/>
      <c r="DH87" s="12">
        <v>0</v>
      </c>
      <c r="DI87" s="12"/>
      <c r="DJ87" s="12"/>
      <c r="DK87" s="12">
        <v>0</v>
      </c>
      <c r="DL87" s="12"/>
      <c r="DM87" s="18"/>
      <c r="DN87" s="20">
        <v>0</v>
      </c>
      <c r="DO87" s="12">
        <v>0</v>
      </c>
      <c r="DP87" s="21"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v>0</v>
      </c>
      <c r="P88" s="12"/>
      <c r="Q88" s="12"/>
      <c r="R88" s="12"/>
      <c r="S88" s="12"/>
      <c r="T88" s="12"/>
      <c r="U88" s="12"/>
      <c r="V88" s="12"/>
      <c r="W88" s="12"/>
      <c r="X88" s="12">
        <v>0</v>
      </c>
      <c r="Y88" s="12">
        <v>0</v>
      </c>
      <c r="Z88" s="12"/>
      <c r="AA88" s="12"/>
      <c r="AB88" s="12">
        <v>0</v>
      </c>
      <c r="AC88" s="12"/>
      <c r="AD88" s="12"/>
      <c r="AE88" s="12">
        <v>0</v>
      </c>
      <c r="AF88" s="12"/>
      <c r="AG88" s="12"/>
      <c r="AH88" s="12"/>
      <c r="AI88" s="12"/>
      <c r="AJ88" s="12">
        <v>0</v>
      </c>
      <c r="AK88" s="12"/>
      <c r="AL88" s="12"/>
      <c r="AM88" s="12">
        <v>0</v>
      </c>
      <c r="AN88" s="12"/>
      <c r="AO88" s="12"/>
      <c r="AP88" s="12">
        <v>0</v>
      </c>
      <c r="AQ88" s="12"/>
      <c r="AR88" s="12"/>
      <c r="AS88" s="12">
        <v>0</v>
      </c>
      <c r="AT88" s="12"/>
      <c r="AU88" s="12"/>
      <c r="AV88" s="12"/>
      <c r="AW88" s="12"/>
      <c r="AX88" s="12"/>
      <c r="AY88" s="12">
        <v>0</v>
      </c>
      <c r="AZ88" s="12"/>
      <c r="BA88" s="12"/>
      <c r="BB88" s="12">
        <v>0</v>
      </c>
      <c r="BC88" s="12"/>
      <c r="BD88" s="12"/>
      <c r="BE88" s="12">
        <v>0</v>
      </c>
      <c r="BF88" s="12"/>
      <c r="BG88" s="12"/>
      <c r="BH88" s="12">
        <v>0</v>
      </c>
      <c r="BI88" s="12"/>
      <c r="BJ88" s="12"/>
      <c r="BK88" s="12">
        <v>0</v>
      </c>
      <c r="BL88" s="12"/>
      <c r="BM88" s="12"/>
      <c r="BN88" s="12">
        <v>0</v>
      </c>
      <c r="BO88" s="12"/>
      <c r="BP88" s="12"/>
      <c r="BQ88" s="12">
        <v>7336</v>
      </c>
      <c r="BR88" s="12"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v>1645</v>
      </c>
      <c r="BX88" s="12">
        <v>1137</v>
      </c>
      <c r="BY88" s="12">
        <v>508</v>
      </c>
      <c r="BZ88" s="12">
        <v>0</v>
      </c>
      <c r="CA88" s="12">
        <v>0</v>
      </c>
      <c r="CB88" s="12">
        <v>0</v>
      </c>
      <c r="CC88" s="12">
        <v>1090</v>
      </c>
      <c r="CD88" s="12">
        <v>1090</v>
      </c>
      <c r="CE88" s="12"/>
      <c r="CF88" s="12">
        <v>0</v>
      </c>
      <c r="CG88" s="12"/>
      <c r="CH88" s="12"/>
      <c r="CI88" s="12">
        <v>0</v>
      </c>
      <c r="CJ88" s="12"/>
      <c r="CK88" s="12"/>
      <c r="CL88" s="12">
        <v>0</v>
      </c>
      <c r="CM88" s="12"/>
      <c r="CN88" s="12"/>
      <c r="CO88" s="12">
        <v>0</v>
      </c>
      <c r="CP88" s="12"/>
      <c r="CQ88" s="12"/>
      <c r="CR88" s="12">
        <v>0</v>
      </c>
      <c r="CS88" s="12"/>
      <c r="CT88" s="12"/>
      <c r="CU88" s="12">
        <v>0</v>
      </c>
      <c r="CV88" s="12">
        <v>0</v>
      </c>
      <c r="CW88" s="12"/>
      <c r="CX88" s="12"/>
      <c r="CY88" s="12">
        <v>0</v>
      </c>
      <c r="CZ88" s="12"/>
      <c r="DA88" s="12"/>
      <c r="DB88" s="12">
        <v>0</v>
      </c>
      <c r="DC88" s="12">
        <v>0</v>
      </c>
      <c r="DD88" s="12">
        <v>0</v>
      </c>
      <c r="DE88" s="12">
        <v>0</v>
      </c>
      <c r="DF88" s="12"/>
      <c r="DG88" s="12"/>
      <c r="DH88" s="12">
        <v>0</v>
      </c>
      <c r="DI88" s="12"/>
      <c r="DJ88" s="12"/>
      <c r="DK88" s="12">
        <v>0</v>
      </c>
      <c r="DL88" s="12"/>
      <c r="DM88" s="18"/>
      <c r="DN88" s="20">
        <v>7336</v>
      </c>
      <c r="DO88" s="12">
        <v>5911</v>
      </c>
      <c r="DP88" s="21">
        <v>1425</v>
      </c>
      <c r="DQ88" s="19">
        <v>0</v>
      </c>
      <c r="DR88" s="12"/>
      <c r="DS88" s="12"/>
      <c r="DT88" s="12">
        <v>0</v>
      </c>
      <c r="DU88" s="12"/>
      <c r="DV88" s="12"/>
      <c r="DW88" s="12"/>
      <c r="DX88" s="12">
        <v>0</v>
      </c>
      <c r="DY88" s="12"/>
      <c r="DZ88" s="12"/>
      <c r="EA88" s="12"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v>2000</v>
      </c>
      <c r="Y89" s="12">
        <v>2000</v>
      </c>
      <c r="Z89" s="12">
        <v>2000</v>
      </c>
      <c r="AA89" s="12">
        <v>0</v>
      </c>
      <c r="AB89" s="12">
        <v>0</v>
      </c>
      <c r="AC89" s="12">
        <v>0</v>
      </c>
      <c r="AD89" s="12">
        <v>0</v>
      </c>
      <c r="AE89" s="12">
        <v>1000</v>
      </c>
      <c r="AF89" s="12">
        <v>1000</v>
      </c>
      <c r="AG89" s="12">
        <v>0</v>
      </c>
      <c r="AH89" s="12"/>
      <c r="AI89" s="12"/>
      <c r="AJ89" s="12">
        <v>0</v>
      </c>
      <c r="AK89" s="12">
        <v>0</v>
      </c>
      <c r="AL89" s="12">
        <v>0</v>
      </c>
      <c r="AM89" s="12">
        <v>3500</v>
      </c>
      <c r="AN89" s="12">
        <v>3500</v>
      </c>
      <c r="AO89" s="12">
        <v>0</v>
      </c>
      <c r="AP89" s="12">
        <v>2700</v>
      </c>
      <c r="AQ89" s="12">
        <v>2700</v>
      </c>
      <c r="AR89" s="12">
        <v>0</v>
      </c>
      <c r="AS89" s="12"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5600</v>
      </c>
      <c r="CG89" s="12">
        <v>5600</v>
      </c>
      <c r="CH89" s="12">
        <v>0</v>
      </c>
      <c r="CI89" s="12">
        <v>4600</v>
      </c>
      <c r="CJ89" s="12">
        <v>4600</v>
      </c>
      <c r="CK89" s="12">
        <v>0</v>
      </c>
      <c r="CL89" s="12">
        <v>0</v>
      </c>
      <c r="CM89" s="12">
        <v>0</v>
      </c>
      <c r="CN89" s="12">
        <v>0</v>
      </c>
      <c r="CO89" s="12">
        <v>1981</v>
      </c>
      <c r="CP89" s="12">
        <v>1981</v>
      </c>
      <c r="CQ89" s="12">
        <v>0</v>
      </c>
      <c r="CR89" s="12">
        <v>1200</v>
      </c>
      <c r="CS89" s="12">
        <v>1200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8">
        <v>0</v>
      </c>
      <c r="DN89" s="20">
        <v>30200</v>
      </c>
      <c r="DO89" s="12">
        <v>29631</v>
      </c>
      <c r="DP89" s="21">
        <v>569</v>
      </c>
      <c r="DQ89" s="19">
        <v>0</v>
      </c>
      <c r="DR89" s="12"/>
      <c r="DS89" s="12"/>
      <c r="DT89" s="12">
        <v>0</v>
      </c>
      <c r="DU89" s="12"/>
      <c r="DV89" s="12"/>
      <c r="DW89" s="12"/>
      <c r="DX89" s="12">
        <v>0</v>
      </c>
      <c r="DY89" s="12"/>
      <c r="DZ89" s="12"/>
      <c r="EA89" s="12"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v>23079</v>
      </c>
      <c r="C90" s="12">
        <v>0</v>
      </c>
      <c r="D90" s="12">
        <v>21668</v>
      </c>
      <c r="E90" s="12">
        <v>1411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2262</v>
      </c>
      <c r="Y90" s="12">
        <v>2262</v>
      </c>
      <c r="Z90" s="12">
        <v>2262</v>
      </c>
      <c r="AA90" s="12">
        <v>0</v>
      </c>
      <c r="AB90" s="12">
        <v>0</v>
      </c>
      <c r="AC90" s="12">
        <v>0</v>
      </c>
      <c r="AD90" s="12">
        <v>0</v>
      </c>
      <c r="AE90" s="12">
        <v>3769</v>
      </c>
      <c r="AF90" s="12">
        <v>3769</v>
      </c>
      <c r="AG90" s="12">
        <v>0</v>
      </c>
      <c r="AH90" s="12"/>
      <c r="AI90" s="12"/>
      <c r="AJ90" s="12">
        <v>0</v>
      </c>
      <c r="AK90" s="12">
        <v>0</v>
      </c>
      <c r="AL90" s="12">
        <v>0</v>
      </c>
      <c r="AM90" s="12">
        <v>3581</v>
      </c>
      <c r="AN90" s="12">
        <v>3473</v>
      </c>
      <c r="AO90" s="12">
        <v>108</v>
      </c>
      <c r="AP90" s="12">
        <v>0</v>
      </c>
      <c r="AQ90" s="12">
        <v>0</v>
      </c>
      <c r="AR90" s="12">
        <v>0</v>
      </c>
      <c r="AS90" s="12"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1615</v>
      </c>
      <c r="BL90" s="12">
        <v>1615</v>
      </c>
      <c r="BM90" s="12">
        <v>0</v>
      </c>
      <c r="BN90" s="12">
        <v>1185</v>
      </c>
      <c r="BO90" s="12">
        <v>1185</v>
      </c>
      <c r="BP90" s="12">
        <v>0</v>
      </c>
      <c r="BQ90" s="12">
        <v>1663</v>
      </c>
      <c r="BR90" s="12"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495</v>
      </c>
      <c r="CD90" s="12">
        <v>495</v>
      </c>
      <c r="CE90" s="12">
        <v>0</v>
      </c>
      <c r="CF90" s="12">
        <v>4357</v>
      </c>
      <c r="CG90" s="12">
        <v>4335</v>
      </c>
      <c r="CH90" s="12">
        <v>22</v>
      </c>
      <c r="CI90" s="12">
        <v>1993</v>
      </c>
      <c r="CJ90" s="12">
        <v>1939</v>
      </c>
      <c r="CK90" s="12">
        <v>54</v>
      </c>
      <c r="CL90" s="12">
        <v>0</v>
      </c>
      <c r="CM90" s="12">
        <v>0</v>
      </c>
      <c r="CN90" s="12">
        <v>0</v>
      </c>
      <c r="CO90" s="12">
        <v>4179</v>
      </c>
      <c r="CP90" s="12">
        <v>4082</v>
      </c>
      <c r="CQ90" s="12">
        <v>97</v>
      </c>
      <c r="CR90" s="12">
        <v>90</v>
      </c>
      <c r="CS90" s="12">
        <v>79</v>
      </c>
      <c r="CT90" s="12">
        <v>11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1667</v>
      </c>
      <c r="DC90" s="12">
        <v>1667</v>
      </c>
      <c r="DD90" s="12">
        <v>0</v>
      </c>
      <c r="DE90" s="12">
        <v>0</v>
      </c>
      <c r="DF90" s="12">
        <v>0</v>
      </c>
      <c r="DG90" s="12">
        <v>0</v>
      </c>
      <c r="DH90" s="12">
        <v>0</v>
      </c>
      <c r="DI90" s="12">
        <v>0</v>
      </c>
      <c r="DJ90" s="12">
        <v>0</v>
      </c>
      <c r="DK90" s="12">
        <v>1667</v>
      </c>
      <c r="DL90" s="12">
        <v>1667</v>
      </c>
      <c r="DM90" s="18">
        <v>0</v>
      </c>
      <c r="DN90" s="20">
        <v>56074</v>
      </c>
      <c r="DO90" s="12">
        <v>51866</v>
      </c>
      <c r="DP90" s="21">
        <v>4208</v>
      </c>
      <c r="DQ90" s="19">
        <v>2688</v>
      </c>
      <c r="DR90" s="12">
        <v>2688</v>
      </c>
      <c r="DS90" s="12"/>
      <c r="DT90" s="12">
        <v>15014</v>
      </c>
      <c r="DU90" s="12">
        <v>14709</v>
      </c>
      <c r="DV90" s="12">
        <v>305</v>
      </c>
      <c r="DW90" s="12"/>
      <c r="DX90" s="12">
        <v>4542</v>
      </c>
      <c r="DY90" s="12">
        <v>2217</v>
      </c>
      <c r="DZ90" s="12">
        <v>2325</v>
      </c>
      <c r="EA90" s="12"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/>
      <c r="AI91" s="12"/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14</v>
      </c>
      <c r="BO91" s="12">
        <v>14</v>
      </c>
      <c r="BP91" s="12">
        <v>0</v>
      </c>
      <c r="BQ91" s="12">
        <v>10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10</v>
      </c>
      <c r="BX91" s="12">
        <v>10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22</v>
      </c>
      <c r="CG91" s="12">
        <v>22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2">
        <v>0</v>
      </c>
      <c r="DH91" s="12">
        <v>0</v>
      </c>
      <c r="DI91" s="12">
        <v>0</v>
      </c>
      <c r="DJ91" s="12">
        <v>0</v>
      </c>
      <c r="DK91" s="12">
        <v>0</v>
      </c>
      <c r="DL91" s="12">
        <v>0</v>
      </c>
      <c r="DM91" s="18"/>
      <c r="DN91" s="20">
        <v>380</v>
      </c>
      <c r="DO91" s="12">
        <v>380</v>
      </c>
      <c r="DP91" s="21">
        <v>0</v>
      </c>
      <c r="DQ91" s="19">
        <v>40</v>
      </c>
      <c r="DR91" s="12">
        <v>40</v>
      </c>
      <c r="DS91" s="12"/>
      <c r="DT91" s="12">
        <v>222</v>
      </c>
      <c r="DU91" s="12">
        <v>218</v>
      </c>
      <c r="DV91" s="12">
        <v>4</v>
      </c>
      <c r="DW91" s="12"/>
      <c r="DX91" s="12">
        <v>0</v>
      </c>
      <c r="DY91" s="12"/>
      <c r="DZ91" s="12"/>
      <c r="EA91" s="12"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/>
      <c r="AI92" s="12"/>
      <c r="AJ92" s="12">
        <v>0</v>
      </c>
      <c r="AK92" s="12">
        <v>0</v>
      </c>
      <c r="AL92" s="12">
        <v>0</v>
      </c>
      <c r="AM92" s="12">
        <v>102</v>
      </c>
      <c r="AN92" s="12">
        <v>102</v>
      </c>
      <c r="AO92" s="12">
        <v>0</v>
      </c>
      <c r="AP92" s="12">
        <v>0</v>
      </c>
      <c r="AQ92" s="12">
        <v>0</v>
      </c>
      <c r="AR92" s="12">
        <v>0</v>
      </c>
      <c r="AS92" s="12"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1060</v>
      </c>
      <c r="BR92" s="12"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v>250</v>
      </c>
      <c r="BX92" s="12">
        <v>250</v>
      </c>
      <c r="BY92" s="12">
        <v>0</v>
      </c>
      <c r="BZ92" s="12">
        <v>250</v>
      </c>
      <c r="CA92" s="12">
        <v>250</v>
      </c>
      <c r="CB92" s="12">
        <v>0</v>
      </c>
      <c r="CC92" s="12">
        <v>300</v>
      </c>
      <c r="CD92" s="12">
        <v>300</v>
      </c>
      <c r="CE92" s="12">
        <v>0</v>
      </c>
      <c r="CF92" s="12">
        <v>174</v>
      </c>
      <c r="CG92" s="12">
        <v>174</v>
      </c>
      <c r="CH92" s="12">
        <v>0</v>
      </c>
      <c r="CI92" s="12">
        <v>90</v>
      </c>
      <c r="CJ92" s="12">
        <v>90</v>
      </c>
      <c r="CK92" s="12">
        <v>0</v>
      </c>
      <c r="CL92" s="12">
        <v>0</v>
      </c>
      <c r="CM92" s="12">
        <v>0</v>
      </c>
      <c r="CN92" s="12">
        <v>0</v>
      </c>
      <c r="CO92" s="12">
        <v>164</v>
      </c>
      <c r="CP92" s="12">
        <v>164</v>
      </c>
      <c r="CQ92" s="12">
        <v>0</v>
      </c>
      <c r="CR92" s="12">
        <v>80</v>
      </c>
      <c r="CS92" s="12">
        <v>80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2">
        <v>0</v>
      </c>
      <c r="DH92" s="12">
        <v>0</v>
      </c>
      <c r="DI92" s="12">
        <v>0</v>
      </c>
      <c r="DJ92" s="12">
        <v>0</v>
      </c>
      <c r="DK92" s="12">
        <v>0</v>
      </c>
      <c r="DL92" s="12">
        <v>0</v>
      </c>
      <c r="DM92" s="18">
        <v>0</v>
      </c>
      <c r="DN92" s="20">
        <v>2000</v>
      </c>
      <c r="DO92" s="12">
        <v>1800</v>
      </c>
      <c r="DP92" s="21"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1640</v>
      </c>
      <c r="Y93" s="12">
        <v>1440</v>
      </c>
      <c r="Z93" s="12">
        <v>1440</v>
      </c>
      <c r="AA93" s="12">
        <v>0</v>
      </c>
      <c r="AB93" s="12">
        <v>200</v>
      </c>
      <c r="AC93" s="12">
        <v>200</v>
      </c>
      <c r="AD93" s="12">
        <v>0</v>
      </c>
      <c r="AE93" s="12">
        <v>3947</v>
      </c>
      <c r="AF93" s="12">
        <v>3947</v>
      </c>
      <c r="AG93" s="12">
        <v>0</v>
      </c>
      <c r="AH93" s="12"/>
      <c r="AI93" s="12"/>
      <c r="AJ93" s="12">
        <v>0</v>
      </c>
      <c r="AK93" s="12">
        <v>0</v>
      </c>
      <c r="AL93" s="12">
        <v>0</v>
      </c>
      <c r="AM93" s="12">
        <v>5285</v>
      </c>
      <c r="AN93" s="12">
        <v>4914</v>
      </c>
      <c r="AO93" s="12">
        <v>371</v>
      </c>
      <c r="AP93" s="12">
        <v>705</v>
      </c>
      <c r="AQ93" s="12">
        <v>705</v>
      </c>
      <c r="AR93" s="12">
        <v>0</v>
      </c>
      <c r="AS93" s="12">
        <v>6657</v>
      </c>
      <c r="AT93" s="12"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672</v>
      </c>
      <c r="BF93" s="12">
        <v>672</v>
      </c>
      <c r="BG93" s="12">
        <v>0</v>
      </c>
      <c r="BH93" s="12">
        <v>0</v>
      </c>
      <c r="BI93" s="12">
        <v>0</v>
      </c>
      <c r="BJ93" s="12">
        <v>0</v>
      </c>
      <c r="BK93" s="12">
        <v>1037</v>
      </c>
      <c r="BL93" s="12">
        <v>1037</v>
      </c>
      <c r="BM93" s="12">
        <v>0</v>
      </c>
      <c r="BN93" s="12">
        <v>2365</v>
      </c>
      <c r="BO93" s="12">
        <v>2365</v>
      </c>
      <c r="BP93" s="12">
        <v>0</v>
      </c>
      <c r="BQ93" s="12">
        <v>1256</v>
      </c>
      <c r="BR93" s="12">
        <v>1140</v>
      </c>
      <c r="BS93" s="12">
        <v>1140</v>
      </c>
      <c r="BT93" s="12">
        <v>0</v>
      </c>
      <c r="BU93" s="12">
        <v>81</v>
      </c>
      <c r="BV93" s="12">
        <v>35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6966</v>
      </c>
      <c r="CG93" s="12">
        <v>6926</v>
      </c>
      <c r="CH93" s="12">
        <v>40</v>
      </c>
      <c r="CI93" s="12">
        <v>5200</v>
      </c>
      <c r="CJ93" s="12">
        <v>4644</v>
      </c>
      <c r="CK93" s="12">
        <v>556</v>
      </c>
      <c r="CL93" s="12">
        <v>0</v>
      </c>
      <c r="CM93" s="12">
        <v>0</v>
      </c>
      <c r="CN93" s="12">
        <v>0</v>
      </c>
      <c r="CO93" s="12">
        <v>6186</v>
      </c>
      <c r="CP93" s="12">
        <v>5703</v>
      </c>
      <c r="CQ93" s="12">
        <v>483</v>
      </c>
      <c r="CR93" s="12">
        <v>962</v>
      </c>
      <c r="CS93" s="12">
        <v>962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2">
        <v>0</v>
      </c>
      <c r="DH93" s="12">
        <v>0</v>
      </c>
      <c r="DI93" s="12"/>
      <c r="DJ93" s="12"/>
      <c r="DK93" s="12">
        <v>0</v>
      </c>
      <c r="DL93" s="12"/>
      <c r="DM93" s="18"/>
      <c r="DN93" s="20">
        <v>71730</v>
      </c>
      <c r="DO93" s="12">
        <v>68926</v>
      </c>
      <c r="DP93" s="21">
        <v>2804</v>
      </c>
      <c r="DQ93" s="19">
        <v>6118</v>
      </c>
      <c r="DR93" s="12">
        <v>3824</v>
      </c>
      <c r="DS93" s="12">
        <v>2294</v>
      </c>
      <c r="DT93" s="12">
        <v>21387</v>
      </c>
      <c r="DU93" s="12">
        <v>20938</v>
      </c>
      <c r="DV93" s="12">
        <v>434</v>
      </c>
      <c r="DW93" s="12">
        <v>15</v>
      </c>
      <c r="DX93" s="12">
        <v>6861</v>
      </c>
      <c r="DY93" s="12">
        <v>3349</v>
      </c>
      <c r="DZ93" s="12">
        <v>3512</v>
      </c>
      <c r="EA93" s="12"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20</v>
      </c>
      <c r="Y94" s="12">
        <v>20</v>
      </c>
      <c r="Z94" s="12">
        <v>20</v>
      </c>
      <c r="AA94" s="12">
        <v>0</v>
      </c>
      <c r="AB94" s="12">
        <v>0</v>
      </c>
      <c r="AC94" s="12">
        <v>0</v>
      </c>
      <c r="AD94" s="12">
        <v>0</v>
      </c>
      <c r="AE94" s="12">
        <v>42</v>
      </c>
      <c r="AF94" s="12">
        <v>42</v>
      </c>
      <c r="AG94" s="12">
        <v>0</v>
      </c>
      <c r="AH94" s="12"/>
      <c r="AI94" s="12"/>
      <c r="AJ94" s="12">
        <v>0</v>
      </c>
      <c r="AK94" s="12">
        <v>0</v>
      </c>
      <c r="AL94" s="12">
        <v>0</v>
      </c>
      <c r="AM94" s="12">
        <v>306</v>
      </c>
      <c r="AN94" s="12">
        <v>306</v>
      </c>
      <c r="AO94" s="12">
        <v>0</v>
      </c>
      <c r="AP94" s="12">
        <v>0</v>
      </c>
      <c r="AQ94" s="12">
        <v>0</v>
      </c>
      <c r="AR94" s="12">
        <v>0</v>
      </c>
      <c r="AS94" s="12"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41</v>
      </c>
      <c r="BO94" s="12">
        <v>41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184</v>
      </c>
      <c r="CG94" s="12">
        <v>184</v>
      </c>
      <c r="CH94" s="12">
        <v>0</v>
      </c>
      <c r="CI94" s="12">
        <v>139</v>
      </c>
      <c r="CJ94" s="12">
        <v>139</v>
      </c>
      <c r="CK94" s="12">
        <v>0</v>
      </c>
      <c r="CL94" s="12">
        <v>0</v>
      </c>
      <c r="CM94" s="12">
        <v>0</v>
      </c>
      <c r="CN94" s="12">
        <v>0</v>
      </c>
      <c r="CO94" s="12">
        <v>308</v>
      </c>
      <c r="CP94" s="12">
        <v>308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  <c r="DL94" s="12"/>
      <c r="DM94" s="18"/>
      <c r="DN94" s="20">
        <v>1479</v>
      </c>
      <c r="DO94" s="12">
        <v>1479</v>
      </c>
      <c r="DP94" s="21">
        <v>0</v>
      </c>
      <c r="DQ94" s="19">
        <v>0</v>
      </c>
      <c r="DR94" s="12"/>
      <c r="DS94" s="12"/>
      <c r="DT94" s="12">
        <v>0</v>
      </c>
      <c r="DU94" s="12"/>
      <c r="DV94" s="12"/>
      <c r="DW94" s="12"/>
      <c r="DX94" s="12">
        <v>0</v>
      </c>
      <c r="DY94" s="12"/>
      <c r="DZ94" s="12"/>
      <c r="EA94" s="12"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v>0</v>
      </c>
      <c r="P95" s="12"/>
      <c r="Q95" s="12"/>
      <c r="R95" s="12"/>
      <c r="S95" s="12"/>
      <c r="T95" s="12"/>
      <c r="U95" s="12"/>
      <c r="V95" s="12"/>
      <c r="W95" s="12"/>
      <c r="X95" s="12">
        <v>0</v>
      </c>
      <c r="Y95" s="12">
        <v>0</v>
      </c>
      <c r="Z95" s="12"/>
      <c r="AA95" s="12"/>
      <c r="AB95" s="12">
        <v>0</v>
      </c>
      <c r="AC95" s="12"/>
      <c r="AD95" s="12"/>
      <c r="AE95" s="12">
        <v>0</v>
      </c>
      <c r="AF95" s="12"/>
      <c r="AG95" s="12"/>
      <c r="AH95" s="12"/>
      <c r="AI95" s="12"/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/>
      <c r="CK95" s="12">
        <v>0</v>
      </c>
      <c r="CL95" s="12">
        <v>0</v>
      </c>
      <c r="CM95" s="12">
        <v>0</v>
      </c>
      <c r="CN95" s="12">
        <v>0</v>
      </c>
      <c r="CO95" s="12">
        <v>10000</v>
      </c>
      <c r="CP95" s="12">
        <v>8000</v>
      </c>
      <c r="CQ95" s="12">
        <v>2000</v>
      </c>
      <c r="CR95" s="12">
        <v>0</v>
      </c>
      <c r="CS95" s="12">
        <v>0</v>
      </c>
      <c r="CT95" s="12">
        <v>0</v>
      </c>
      <c r="CU95" s="12">
        <v>0</v>
      </c>
      <c r="CV95" s="12">
        <v>0</v>
      </c>
      <c r="CW95" s="12"/>
      <c r="CX95" s="12"/>
      <c r="CY95" s="12">
        <v>0</v>
      </c>
      <c r="CZ95" s="12"/>
      <c r="DA95" s="12"/>
      <c r="DB95" s="12">
        <v>0</v>
      </c>
      <c r="DC95" s="12">
        <v>0</v>
      </c>
      <c r="DD95" s="12">
        <v>0</v>
      </c>
      <c r="DE95" s="12">
        <v>0</v>
      </c>
      <c r="DF95" s="12"/>
      <c r="DG95" s="12"/>
      <c r="DH95" s="12">
        <v>0</v>
      </c>
      <c r="DI95" s="12"/>
      <c r="DJ95" s="12"/>
      <c r="DK95" s="12">
        <v>0</v>
      </c>
      <c r="DL95" s="12"/>
      <c r="DM95" s="18"/>
      <c r="DN95" s="20">
        <v>10000</v>
      </c>
      <c r="DO95" s="12">
        <v>8000</v>
      </c>
      <c r="DP95" s="21">
        <v>2000</v>
      </c>
      <c r="DQ95" s="19"/>
      <c r="DR95" s="12"/>
      <c r="DS95" s="12"/>
      <c r="DT95" s="12">
        <v>0</v>
      </c>
      <c r="DU95" s="12"/>
      <c r="DV95" s="12"/>
      <c r="DW95" s="12"/>
      <c r="DX95" s="12"/>
      <c r="DY95" s="12"/>
      <c r="DZ95" s="12"/>
      <c r="EA95" s="12"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v>0</v>
      </c>
      <c r="P96" s="12"/>
      <c r="Q96" s="12"/>
      <c r="R96" s="12"/>
      <c r="S96" s="12"/>
      <c r="T96" s="12"/>
      <c r="U96" s="12"/>
      <c r="V96" s="12"/>
      <c r="W96" s="12"/>
      <c r="X96" s="12">
        <v>0</v>
      </c>
      <c r="Y96" s="12">
        <v>0</v>
      </c>
      <c r="Z96" s="12"/>
      <c r="AA96" s="12"/>
      <c r="AB96" s="12">
        <v>0</v>
      </c>
      <c r="AC96" s="12"/>
      <c r="AD96" s="12"/>
      <c r="AE96" s="12">
        <v>0</v>
      </c>
      <c r="AF96" s="12"/>
      <c r="AG96" s="12"/>
      <c r="AH96" s="12"/>
      <c r="AI96" s="12"/>
      <c r="AJ96" s="12">
        <v>0</v>
      </c>
      <c r="AK96" s="12"/>
      <c r="AL96" s="12"/>
      <c r="AM96" s="12">
        <v>0</v>
      </c>
      <c r="AN96" s="12"/>
      <c r="AO96" s="12"/>
      <c r="AP96" s="12">
        <v>0</v>
      </c>
      <c r="AQ96" s="12"/>
      <c r="AR96" s="12"/>
      <c r="AS96" s="12">
        <v>0</v>
      </c>
      <c r="AT96" s="12"/>
      <c r="AU96" s="12"/>
      <c r="AV96" s="12"/>
      <c r="AW96" s="12"/>
      <c r="AX96" s="12"/>
      <c r="AY96" s="12">
        <v>0</v>
      </c>
      <c r="AZ96" s="12"/>
      <c r="BA96" s="12"/>
      <c r="BB96" s="12">
        <v>0</v>
      </c>
      <c r="BC96" s="12"/>
      <c r="BD96" s="12"/>
      <c r="BE96" s="12">
        <v>0</v>
      </c>
      <c r="BF96" s="12"/>
      <c r="BG96" s="12"/>
      <c r="BH96" s="12">
        <v>0</v>
      </c>
      <c r="BI96" s="12"/>
      <c r="BJ96" s="12"/>
      <c r="BK96" s="12">
        <v>0</v>
      </c>
      <c r="BL96" s="12"/>
      <c r="BM96" s="12"/>
      <c r="BN96" s="12">
        <v>0</v>
      </c>
      <c r="BO96" s="12"/>
      <c r="BP96" s="12"/>
      <c r="BQ96" s="12">
        <v>0</v>
      </c>
      <c r="BR96" s="12">
        <v>0</v>
      </c>
      <c r="BS96" s="12"/>
      <c r="BT96" s="12"/>
      <c r="BU96" s="12"/>
      <c r="BV96" s="12"/>
      <c r="BW96" s="12">
        <v>0</v>
      </c>
      <c r="BX96" s="12"/>
      <c r="BY96" s="12"/>
      <c r="BZ96" s="12">
        <v>0</v>
      </c>
      <c r="CA96" s="12"/>
      <c r="CB96" s="12"/>
      <c r="CC96" s="12">
        <v>0</v>
      </c>
      <c r="CD96" s="12"/>
      <c r="CE96" s="12"/>
      <c r="CF96" s="12">
        <v>0</v>
      </c>
      <c r="CG96" s="12"/>
      <c r="CH96" s="12"/>
      <c r="CI96" s="12">
        <v>0</v>
      </c>
      <c r="CJ96" s="12"/>
      <c r="CK96" s="12"/>
      <c r="CL96" s="12">
        <v>0</v>
      </c>
      <c r="CM96" s="12"/>
      <c r="CN96" s="12"/>
      <c r="CO96" s="12">
        <v>2000</v>
      </c>
      <c r="CP96" s="12">
        <v>1333</v>
      </c>
      <c r="CQ96" s="12">
        <v>667</v>
      </c>
      <c r="CR96" s="12">
        <v>0</v>
      </c>
      <c r="CS96" s="12"/>
      <c r="CT96" s="12"/>
      <c r="CU96" s="12">
        <v>0</v>
      </c>
      <c r="CV96" s="12">
        <v>0</v>
      </c>
      <c r="CW96" s="12"/>
      <c r="CX96" s="12"/>
      <c r="CY96" s="12">
        <v>0</v>
      </c>
      <c r="CZ96" s="12"/>
      <c r="DA96" s="12"/>
      <c r="DB96" s="12">
        <v>0</v>
      </c>
      <c r="DC96" s="12">
        <v>0</v>
      </c>
      <c r="DD96" s="12">
        <v>0</v>
      </c>
      <c r="DE96" s="12">
        <v>0</v>
      </c>
      <c r="DF96" s="12"/>
      <c r="DG96" s="12"/>
      <c r="DH96" s="12">
        <v>0</v>
      </c>
      <c r="DI96" s="12"/>
      <c r="DJ96" s="12"/>
      <c r="DK96" s="12">
        <v>0</v>
      </c>
      <c r="DL96" s="12"/>
      <c r="DM96" s="18"/>
      <c r="DN96" s="20">
        <v>2000</v>
      </c>
      <c r="DO96" s="12">
        <v>1333</v>
      </c>
      <c r="DP96" s="21">
        <v>667</v>
      </c>
      <c r="DQ96" s="19"/>
      <c r="DR96" s="12"/>
      <c r="DS96" s="12"/>
      <c r="DT96" s="12">
        <v>0</v>
      </c>
      <c r="DU96" s="12"/>
      <c r="DV96" s="12"/>
      <c r="DW96" s="12"/>
      <c r="DX96" s="12"/>
      <c r="DY96" s="12"/>
      <c r="DZ96" s="12"/>
      <c r="EA96" s="12">
        <v>2000</v>
      </c>
      <c r="EB96" s="12">
        <v>1333</v>
      </c>
      <c r="EC96" s="12">
        <v>667</v>
      </c>
    </row>
    <row r="97" spans="1:133" s="29" customFormat="1" ht="31.5" x14ac:dyDescent="0.25">
      <c r="A97" s="24" t="s">
        <v>163</v>
      </c>
      <c r="B97" s="25">
        <v>2467465</v>
      </c>
      <c r="C97" s="25">
        <v>235624</v>
      </c>
      <c r="D97" s="25">
        <v>1919375</v>
      </c>
      <c r="E97" s="25">
        <v>12449</v>
      </c>
      <c r="F97" s="25">
        <v>5083</v>
      </c>
      <c r="G97" s="25">
        <v>0</v>
      </c>
      <c r="H97" s="25">
        <v>38267</v>
      </c>
      <c r="I97" s="25">
        <v>64315</v>
      </c>
      <c r="J97" s="25">
        <v>14342</v>
      </c>
      <c r="K97" s="25">
        <v>7028</v>
      </c>
      <c r="L97" s="25">
        <v>153194</v>
      </c>
      <c r="M97" s="25">
        <v>17788</v>
      </c>
      <c r="N97" s="25">
        <v>0</v>
      </c>
      <c r="O97" s="25">
        <v>1438971</v>
      </c>
      <c r="P97" s="25">
        <v>290407</v>
      </c>
      <c r="Q97" s="25">
        <v>1081807</v>
      </c>
      <c r="R97" s="25">
        <v>5791</v>
      </c>
      <c r="S97" s="25">
        <v>26898</v>
      </c>
      <c r="T97" s="25">
        <v>18091</v>
      </c>
      <c r="U97" s="25">
        <v>0</v>
      </c>
      <c r="V97" s="25">
        <v>569</v>
      </c>
      <c r="W97" s="25">
        <v>15408</v>
      </c>
      <c r="X97" s="25">
        <v>224426</v>
      </c>
      <c r="Y97" s="25">
        <v>180357</v>
      </c>
      <c r="Z97" s="25">
        <v>145838</v>
      </c>
      <c r="AA97" s="25">
        <v>34519</v>
      </c>
      <c r="AB97" s="25">
        <v>44069</v>
      </c>
      <c r="AC97" s="25">
        <v>42862</v>
      </c>
      <c r="AD97" s="25">
        <v>1207</v>
      </c>
      <c r="AE97" s="25">
        <v>300278</v>
      </c>
      <c r="AF97" s="25">
        <v>258997</v>
      </c>
      <c r="AG97" s="25">
        <v>41281</v>
      </c>
      <c r="AH97" s="25">
        <v>0</v>
      </c>
      <c r="AI97" s="25">
        <v>2400</v>
      </c>
      <c r="AJ97" s="25">
        <v>12485</v>
      </c>
      <c r="AK97" s="25">
        <v>447</v>
      </c>
      <c r="AL97" s="25">
        <v>12038</v>
      </c>
      <c r="AM97" s="25">
        <v>313913</v>
      </c>
      <c r="AN97" s="25">
        <v>208840</v>
      </c>
      <c r="AO97" s="25">
        <v>105073</v>
      </c>
      <c r="AP97" s="25">
        <v>81073</v>
      </c>
      <c r="AQ97" s="25">
        <v>63964</v>
      </c>
      <c r="AR97" s="25">
        <v>17109</v>
      </c>
      <c r="AS97" s="25">
        <v>593440</v>
      </c>
      <c r="AT97" s="25">
        <v>190164</v>
      </c>
      <c r="AU97" s="25">
        <v>61394</v>
      </c>
      <c r="AV97" s="25">
        <v>864</v>
      </c>
      <c r="AW97" s="25">
        <v>9467</v>
      </c>
      <c r="AX97" s="25">
        <v>2910</v>
      </c>
      <c r="AY97" s="25">
        <v>11945</v>
      </c>
      <c r="AZ97" s="25">
        <v>11945</v>
      </c>
      <c r="BA97" s="25">
        <v>0</v>
      </c>
      <c r="BB97" s="25">
        <v>14068</v>
      </c>
      <c r="BC97" s="25">
        <v>14068</v>
      </c>
      <c r="BD97" s="25">
        <v>0</v>
      </c>
      <c r="BE97" s="25">
        <v>121696</v>
      </c>
      <c r="BF97" s="25">
        <v>60865</v>
      </c>
      <c r="BG97" s="25">
        <v>60831</v>
      </c>
      <c r="BH97" s="25">
        <v>12206</v>
      </c>
      <c r="BI97" s="25">
        <v>12206</v>
      </c>
      <c r="BJ97" s="25">
        <v>0</v>
      </c>
      <c r="BK97" s="25">
        <v>168726</v>
      </c>
      <c r="BL97" s="25">
        <v>167476</v>
      </c>
      <c r="BM97" s="25">
        <v>1250</v>
      </c>
      <c r="BN97" s="25">
        <v>135641</v>
      </c>
      <c r="BO97" s="25">
        <v>109063</v>
      </c>
      <c r="BP97" s="25">
        <v>26578</v>
      </c>
      <c r="BQ97" s="25">
        <v>469609</v>
      </c>
      <c r="BR97" s="25">
        <v>79043</v>
      </c>
      <c r="BS97" s="25">
        <v>57152</v>
      </c>
      <c r="BT97" s="25">
        <v>21891</v>
      </c>
      <c r="BU97" s="25">
        <v>36639</v>
      </c>
      <c r="BV97" s="25">
        <v>100174</v>
      </c>
      <c r="BW97" s="25">
        <v>75093</v>
      </c>
      <c r="BX97" s="25">
        <v>64698</v>
      </c>
      <c r="BY97" s="25">
        <v>10395</v>
      </c>
      <c r="BZ97" s="25">
        <v>14176</v>
      </c>
      <c r="CA97" s="25">
        <v>250</v>
      </c>
      <c r="CB97" s="25">
        <v>13926</v>
      </c>
      <c r="CC97" s="25">
        <v>164484</v>
      </c>
      <c r="CD97" s="25">
        <v>108737</v>
      </c>
      <c r="CE97" s="25">
        <v>55747</v>
      </c>
      <c r="CF97" s="25">
        <v>633689</v>
      </c>
      <c r="CG97" s="25">
        <v>586029</v>
      </c>
      <c r="CH97" s="25">
        <v>47660</v>
      </c>
      <c r="CI97" s="25">
        <v>220987</v>
      </c>
      <c r="CJ97" s="25">
        <v>135825</v>
      </c>
      <c r="CK97" s="25">
        <v>85162</v>
      </c>
      <c r="CL97" s="25">
        <v>7400</v>
      </c>
      <c r="CM97" s="25">
        <v>5641</v>
      </c>
      <c r="CN97" s="25">
        <v>1759</v>
      </c>
      <c r="CO97" s="25">
        <v>306729</v>
      </c>
      <c r="CP97" s="25">
        <v>203994</v>
      </c>
      <c r="CQ97" s="25">
        <v>102735</v>
      </c>
      <c r="CR97" s="25">
        <v>97517</v>
      </c>
      <c r="CS97" s="25">
        <v>60999</v>
      </c>
      <c r="CT97" s="25">
        <v>36518</v>
      </c>
      <c r="CU97" s="25">
        <v>36539</v>
      </c>
      <c r="CV97" s="25">
        <v>36039</v>
      </c>
      <c r="CW97" s="25">
        <v>1539</v>
      </c>
      <c r="CX97" s="25">
        <v>34500</v>
      </c>
      <c r="CY97" s="25">
        <v>500</v>
      </c>
      <c r="CZ97" s="25">
        <v>500</v>
      </c>
      <c r="DA97" s="25">
        <v>0</v>
      </c>
      <c r="DB97" s="25">
        <v>327661</v>
      </c>
      <c r="DC97" s="25">
        <v>261978</v>
      </c>
      <c r="DD97" s="25">
        <v>65683</v>
      </c>
      <c r="DE97" s="25">
        <v>31514</v>
      </c>
      <c r="DF97" s="25">
        <v>30208</v>
      </c>
      <c r="DG97" s="25">
        <v>1306</v>
      </c>
      <c r="DH97" s="25">
        <v>105626</v>
      </c>
      <c r="DI97" s="25">
        <v>93624</v>
      </c>
      <c r="DJ97" s="25">
        <v>12002</v>
      </c>
      <c r="DK97" s="25">
        <v>190521</v>
      </c>
      <c r="DL97" s="25">
        <v>138146</v>
      </c>
      <c r="DM97" s="26">
        <v>52375</v>
      </c>
      <c r="DN97" s="27">
        <v>7667823</v>
      </c>
      <c r="DO97" s="25">
        <v>5354957</v>
      </c>
      <c r="DP97" s="34">
        <v>2312866</v>
      </c>
      <c r="DQ97" s="28">
        <v>581012</v>
      </c>
      <c r="DR97" s="25">
        <v>174749</v>
      </c>
      <c r="DS97" s="25">
        <v>406263</v>
      </c>
      <c r="DT97" s="25">
        <v>982500</v>
      </c>
      <c r="DU97" s="25">
        <v>956741</v>
      </c>
      <c r="DV97" s="25">
        <v>19830</v>
      </c>
      <c r="DW97" s="25">
        <v>5929</v>
      </c>
      <c r="DX97" s="25">
        <v>325400</v>
      </c>
      <c r="DY97" s="25">
        <v>158831</v>
      </c>
      <c r="DZ97" s="25">
        <v>166569</v>
      </c>
      <c r="EA97" s="25">
        <v>5778911</v>
      </c>
      <c r="EB97" s="25">
        <v>3879237</v>
      </c>
      <c r="EC97" s="25">
        <v>1899674</v>
      </c>
    </row>
  </sheetData>
  <autoFilter ref="A5:EN97"/>
  <mergeCells count="98">
    <mergeCell ref="X3:AD3"/>
    <mergeCell ref="AC4:AD4"/>
    <mergeCell ref="B1:S1"/>
    <mergeCell ref="B2:S2"/>
    <mergeCell ref="A3:A5"/>
    <mergeCell ref="B3:N3"/>
    <mergeCell ref="O3:W3"/>
    <mergeCell ref="AE3:AI3"/>
    <mergeCell ref="AJ3:AL3"/>
    <mergeCell ref="AM3:AO3"/>
    <mergeCell ref="AP3:AR3"/>
    <mergeCell ref="AS3:BM3"/>
    <mergeCell ref="CF3:CH3"/>
    <mergeCell ref="CI3:CN3"/>
    <mergeCell ref="CO3:CQ3"/>
    <mergeCell ref="CR3:CT3"/>
    <mergeCell ref="BU4:BU5"/>
    <mergeCell ref="BV4:BV5"/>
    <mergeCell ref="BW4:BW5"/>
    <mergeCell ref="BX4:BY4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AZ4:BA4"/>
    <mergeCell ref="AE4:AE5"/>
    <mergeCell ref="AF4:AI4"/>
    <mergeCell ref="AJ4:AJ5"/>
    <mergeCell ref="AK4:AL4"/>
    <mergeCell ref="AM4:AM5"/>
    <mergeCell ref="AN4:AO4"/>
    <mergeCell ref="AP4:AP5"/>
    <mergeCell ref="AQ4:AR4"/>
    <mergeCell ref="AS4:AS5"/>
    <mergeCell ref="AT4:AX4"/>
    <mergeCell ref="AY4:AY5"/>
    <mergeCell ref="BS4:BT4"/>
    <mergeCell ref="BB4:BB5"/>
    <mergeCell ref="BC4:BD4"/>
    <mergeCell ref="BE4:BE5"/>
    <mergeCell ref="BF4:BG4"/>
    <mergeCell ref="BH4:BH5"/>
    <mergeCell ref="BI4:BJ4"/>
    <mergeCell ref="BQ3:BQ5"/>
    <mergeCell ref="BR3:CE3"/>
    <mergeCell ref="BN3:BP3"/>
    <mergeCell ref="BK4:BK5"/>
    <mergeCell ref="BL4:BM4"/>
    <mergeCell ref="BN4:BN5"/>
    <mergeCell ref="BO4:BP4"/>
    <mergeCell ref="BR4:BR5"/>
    <mergeCell ref="CP4:CQ4"/>
    <mergeCell ref="BZ4:BZ5"/>
    <mergeCell ref="CA4:CB4"/>
    <mergeCell ref="CC4:CC5"/>
    <mergeCell ref="CD4:CE4"/>
    <mergeCell ref="CF4:CF5"/>
    <mergeCell ref="CG4:CH4"/>
    <mergeCell ref="CI4:CI5"/>
    <mergeCell ref="CJ4:CK4"/>
    <mergeCell ref="CL4:CL5"/>
    <mergeCell ref="CM4:CN4"/>
    <mergeCell ref="CO4:CO5"/>
    <mergeCell ref="DQ4:DQ5"/>
    <mergeCell ref="CR4:CR5"/>
    <mergeCell ref="CS4:CT4"/>
    <mergeCell ref="CU4:CU5"/>
    <mergeCell ref="CV4:CV5"/>
    <mergeCell ref="CW4:CX4"/>
    <mergeCell ref="CY4:CY5"/>
    <mergeCell ref="CZ4:DA4"/>
    <mergeCell ref="DB4:DB5"/>
    <mergeCell ref="DC4:DD4"/>
    <mergeCell ref="DE4:DE5"/>
    <mergeCell ref="DF4:DG4"/>
    <mergeCell ref="DH4:DH5"/>
    <mergeCell ref="DI4:DJ4"/>
    <mergeCell ref="DK4:DK5"/>
    <mergeCell ref="DL4:DM4"/>
    <mergeCell ref="EB4:EC4"/>
    <mergeCell ref="DR4:DS4"/>
    <mergeCell ref="DT4:DT5"/>
    <mergeCell ref="DU4:DW4"/>
    <mergeCell ref="DX4:DX5"/>
    <mergeCell ref="DY4:DZ4"/>
    <mergeCell ref="EA4:EA5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97"/>
  <sheetViews>
    <sheetView showZeros="0" tabSelected="1" zoomScale="75" zoomScaleNormal="75" workbookViewId="0">
      <pane xSplit="1" ySplit="5" topLeftCell="B6" activePane="bottomRight" state="frozenSplit"/>
      <selection pane="topRight" activeCell="E1" sqref="E1"/>
      <selection pane="bottomLeft" activeCell="DE5" sqref="DE5"/>
      <selection pane="bottomRight" activeCell="A3" sqref="A3:A5"/>
    </sheetView>
  </sheetViews>
  <sheetFormatPr defaultRowHeight="15" x14ac:dyDescent="0.25"/>
  <cols>
    <col min="1" max="1" width="65.7109375" style="76" customWidth="1"/>
    <col min="2" max="2" width="11.42578125" style="76" customWidth="1"/>
    <col min="3" max="3" width="9.140625" style="76" customWidth="1"/>
    <col min="4" max="4" width="12.140625" style="76" customWidth="1"/>
    <col min="5" max="14" width="9.140625" style="76" customWidth="1"/>
    <col min="15" max="15" width="10.85546875" style="76" customWidth="1"/>
    <col min="16" max="16" width="9.140625" style="76" customWidth="1"/>
    <col min="17" max="17" width="10.85546875" style="76" customWidth="1"/>
    <col min="18" max="89" width="9.140625" style="76" customWidth="1"/>
    <col min="90" max="90" width="10.7109375" style="76" customWidth="1"/>
    <col min="91" max="92" width="9.28515625" style="76" customWidth="1"/>
    <col min="93" max="110" width="9.140625" style="76" customWidth="1"/>
    <col min="111" max="111" width="12.42578125" style="76" customWidth="1"/>
    <col min="112" max="112" width="14.85546875" style="76" customWidth="1"/>
    <col min="113" max="113" width="12.42578125" style="76" customWidth="1"/>
    <col min="114" max="114" width="10.85546875" style="76" customWidth="1"/>
    <col min="115" max="115" width="12.140625" style="76" customWidth="1"/>
    <col min="116" max="116" width="11.85546875" style="76" customWidth="1"/>
    <col min="117" max="117" width="11" style="76" customWidth="1"/>
    <col min="118" max="118" width="17.7109375" style="77" customWidth="1"/>
    <col min="119" max="119" width="10.28515625" style="76" customWidth="1"/>
    <col min="120" max="120" width="11" style="76" customWidth="1"/>
    <col min="121" max="121" width="10.42578125" style="76" customWidth="1"/>
    <col min="122" max="122" width="9" style="76" customWidth="1"/>
    <col min="123" max="123" width="9.140625" style="76" customWidth="1"/>
    <col min="124" max="124" width="10.28515625" style="76" customWidth="1"/>
    <col min="125" max="125" width="9.140625" style="76" customWidth="1"/>
    <col min="126" max="126" width="13.42578125" style="76" customWidth="1"/>
    <col min="127" max="127" width="10" style="76" customWidth="1"/>
    <col min="128" max="128" width="10.7109375" style="76" customWidth="1"/>
    <col min="129" max="129" width="10.28515625" style="76" customWidth="1"/>
    <col min="130" max="130" width="11.42578125" style="76" customWidth="1"/>
    <col min="131" max="131" width="11.7109375" style="76" customWidth="1"/>
    <col min="132" max="132" width="10.42578125" style="76" customWidth="1"/>
    <col min="133" max="133" width="10.28515625" style="76" customWidth="1"/>
    <col min="134" max="16384" width="9.140625" style="76"/>
  </cols>
  <sheetData>
    <row r="1" spans="1:139" s="3" customFormat="1" ht="40.5" customHeight="1" x14ac:dyDescent="0.25">
      <c r="A1" s="2"/>
      <c r="B1" s="79" t="s">
        <v>172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2"/>
      <c r="U1" s="2"/>
      <c r="Y1" s="2"/>
      <c r="DN1" s="4"/>
    </row>
    <row r="2" spans="1:139" s="6" customFormat="1" ht="18.75" customHeigh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DN2" s="7"/>
    </row>
    <row r="3" spans="1:139" s="32" customFormat="1" ht="72" customHeight="1" x14ac:dyDescent="0.25">
      <c r="A3" s="60" t="s">
        <v>0</v>
      </c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2</v>
      </c>
      <c r="P3" s="62"/>
      <c r="Q3" s="62"/>
      <c r="R3" s="62"/>
      <c r="S3" s="62"/>
      <c r="T3" s="62"/>
      <c r="U3" s="62"/>
      <c r="V3" s="62"/>
      <c r="W3" s="63"/>
      <c r="X3" s="61" t="s">
        <v>3</v>
      </c>
      <c r="Y3" s="62"/>
      <c r="Z3" s="62"/>
      <c r="AA3" s="62"/>
      <c r="AB3" s="62"/>
      <c r="AC3" s="62"/>
      <c r="AD3" s="63"/>
      <c r="AE3" s="43" t="s">
        <v>4</v>
      </c>
      <c r="AF3" s="44"/>
      <c r="AG3" s="44"/>
      <c r="AH3" s="44"/>
      <c r="AI3" s="45"/>
      <c r="AJ3" s="61" t="s">
        <v>5</v>
      </c>
      <c r="AK3" s="62"/>
      <c r="AL3" s="63"/>
      <c r="AM3" s="61" t="s">
        <v>6</v>
      </c>
      <c r="AN3" s="62"/>
      <c r="AO3" s="63"/>
      <c r="AP3" s="61" t="s">
        <v>7</v>
      </c>
      <c r="AQ3" s="62"/>
      <c r="AR3" s="63"/>
      <c r="AS3" s="61" t="s">
        <v>8</v>
      </c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3"/>
      <c r="BN3" s="61" t="s">
        <v>9</v>
      </c>
      <c r="BO3" s="62"/>
      <c r="BP3" s="63"/>
      <c r="BQ3" s="60" t="s">
        <v>10</v>
      </c>
      <c r="BR3" s="61" t="s">
        <v>11</v>
      </c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3"/>
      <c r="CF3" s="61" t="s">
        <v>12</v>
      </c>
      <c r="CG3" s="62"/>
      <c r="CH3" s="63"/>
      <c r="CI3" s="61" t="s">
        <v>13</v>
      </c>
      <c r="CJ3" s="62"/>
      <c r="CK3" s="62"/>
      <c r="CL3" s="62"/>
      <c r="CM3" s="62"/>
      <c r="CN3" s="63"/>
      <c r="CO3" s="61" t="s">
        <v>14</v>
      </c>
      <c r="CP3" s="62"/>
      <c r="CQ3" s="63"/>
      <c r="CR3" s="61" t="s">
        <v>15</v>
      </c>
      <c r="CS3" s="62"/>
      <c r="CT3" s="63"/>
      <c r="CU3" s="61" t="s">
        <v>173</v>
      </c>
      <c r="CV3" s="62"/>
      <c r="CW3" s="62"/>
      <c r="CX3" s="62"/>
      <c r="CY3" s="62"/>
      <c r="CZ3" s="62"/>
      <c r="DA3" s="63"/>
      <c r="DB3" s="61" t="s">
        <v>16</v>
      </c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4" t="s">
        <v>10</v>
      </c>
      <c r="DO3" s="65" t="s">
        <v>17</v>
      </c>
      <c r="DP3" s="66" t="s">
        <v>18</v>
      </c>
      <c r="DQ3" s="67" t="s">
        <v>174</v>
      </c>
      <c r="DR3" s="68"/>
      <c r="DS3" s="68"/>
      <c r="DT3" s="68" t="s">
        <v>175</v>
      </c>
      <c r="DU3" s="68"/>
      <c r="DV3" s="68"/>
      <c r="DW3" s="68"/>
      <c r="DX3" s="68"/>
      <c r="DY3" s="68"/>
      <c r="DZ3" s="68"/>
      <c r="EA3" s="68" t="s">
        <v>168</v>
      </c>
      <c r="EB3" s="68"/>
      <c r="EC3" s="68"/>
      <c r="ED3" s="8"/>
      <c r="EE3" s="8"/>
      <c r="EF3" s="8"/>
      <c r="EG3" s="8"/>
      <c r="EH3" s="8"/>
      <c r="EI3" s="8"/>
    </row>
    <row r="4" spans="1:139" s="8" customFormat="1" ht="30" customHeight="1" x14ac:dyDescent="0.25">
      <c r="A4" s="69"/>
      <c r="B4" s="60" t="s">
        <v>10</v>
      </c>
      <c r="C4" s="61" t="s">
        <v>19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60" t="s">
        <v>10</v>
      </c>
      <c r="P4" s="61" t="s">
        <v>19</v>
      </c>
      <c r="Q4" s="62"/>
      <c r="R4" s="62"/>
      <c r="S4" s="62"/>
      <c r="T4" s="62"/>
      <c r="U4" s="62"/>
      <c r="V4" s="62"/>
      <c r="W4" s="63"/>
      <c r="X4" s="60" t="s">
        <v>20</v>
      </c>
      <c r="Y4" s="60" t="s">
        <v>21</v>
      </c>
      <c r="Z4" s="61" t="s">
        <v>22</v>
      </c>
      <c r="AA4" s="63"/>
      <c r="AB4" s="60" t="s">
        <v>23</v>
      </c>
      <c r="AC4" s="61" t="s">
        <v>22</v>
      </c>
      <c r="AD4" s="63"/>
      <c r="AE4" s="56" t="s">
        <v>10</v>
      </c>
      <c r="AF4" s="43" t="s">
        <v>19</v>
      </c>
      <c r="AG4" s="44"/>
      <c r="AH4" s="44"/>
      <c r="AI4" s="45"/>
      <c r="AJ4" s="60" t="s">
        <v>24</v>
      </c>
      <c r="AK4" s="61" t="s">
        <v>22</v>
      </c>
      <c r="AL4" s="63"/>
      <c r="AM4" s="60" t="s">
        <v>25</v>
      </c>
      <c r="AN4" s="61" t="s">
        <v>22</v>
      </c>
      <c r="AO4" s="63"/>
      <c r="AP4" s="60" t="s">
        <v>26</v>
      </c>
      <c r="AQ4" s="61" t="s">
        <v>22</v>
      </c>
      <c r="AR4" s="63"/>
      <c r="AS4" s="60" t="s">
        <v>10</v>
      </c>
      <c r="AT4" s="61" t="s">
        <v>19</v>
      </c>
      <c r="AU4" s="62"/>
      <c r="AV4" s="62"/>
      <c r="AW4" s="62"/>
      <c r="AX4" s="63"/>
      <c r="AY4" s="60" t="s">
        <v>27</v>
      </c>
      <c r="AZ4" s="61" t="s">
        <v>22</v>
      </c>
      <c r="BA4" s="63"/>
      <c r="BB4" s="60" t="s">
        <v>28</v>
      </c>
      <c r="BC4" s="61" t="s">
        <v>22</v>
      </c>
      <c r="BD4" s="63"/>
      <c r="BE4" s="60" t="s">
        <v>29</v>
      </c>
      <c r="BF4" s="61" t="s">
        <v>22</v>
      </c>
      <c r="BG4" s="63"/>
      <c r="BH4" s="60" t="s">
        <v>30</v>
      </c>
      <c r="BI4" s="61" t="s">
        <v>22</v>
      </c>
      <c r="BJ4" s="63"/>
      <c r="BK4" s="60" t="s">
        <v>31</v>
      </c>
      <c r="BL4" s="61" t="s">
        <v>22</v>
      </c>
      <c r="BM4" s="63"/>
      <c r="BN4" s="60" t="s">
        <v>10</v>
      </c>
      <c r="BO4" s="61" t="s">
        <v>19</v>
      </c>
      <c r="BP4" s="63"/>
      <c r="BQ4" s="69"/>
      <c r="BR4" s="60" t="s">
        <v>32</v>
      </c>
      <c r="BS4" s="61" t="s">
        <v>22</v>
      </c>
      <c r="BT4" s="63"/>
      <c r="BU4" s="60" t="s">
        <v>33</v>
      </c>
      <c r="BV4" s="60" t="s">
        <v>34</v>
      </c>
      <c r="BW4" s="60" t="s">
        <v>35</v>
      </c>
      <c r="BX4" s="61" t="s">
        <v>22</v>
      </c>
      <c r="BY4" s="63"/>
      <c r="BZ4" s="60" t="s">
        <v>36</v>
      </c>
      <c r="CA4" s="61" t="s">
        <v>22</v>
      </c>
      <c r="CB4" s="63"/>
      <c r="CC4" s="60" t="s">
        <v>37</v>
      </c>
      <c r="CD4" s="61" t="s">
        <v>22</v>
      </c>
      <c r="CE4" s="63"/>
      <c r="CF4" s="60" t="s">
        <v>38</v>
      </c>
      <c r="CG4" s="61" t="s">
        <v>19</v>
      </c>
      <c r="CH4" s="63"/>
      <c r="CI4" s="60" t="s">
        <v>39</v>
      </c>
      <c r="CJ4" s="61" t="s">
        <v>19</v>
      </c>
      <c r="CK4" s="63"/>
      <c r="CL4" s="60" t="s">
        <v>40</v>
      </c>
      <c r="CM4" s="61" t="s">
        <v>19</v>
      </c>
      <c r="CN4" s="63"/>
      <c r="CO4" s="60" t="s">
        <v>41</v>
      </c>
      <c r="CP4" s="61" t="s">
        <v>19</v>
      </c>
      <c r="CQ4" s="63"/>
      <c r="CR4" s="60" t="s">
        <v>42</v>
      </c>
      <c r="CS4" s="61" t="s">
        <v>19</v>
      </c>
      <c r="CT4" s="63"/>
      <c r="CU4" s="60" t="s">
        <v>10</v>
      </c>
      <c r="CV4" s="60" t="s">
        <v>43</v>
      </c>
      <c r="CW4" s="61" t="s">
        <v>19</v>
      </c>
      <c r="CX4" s="63"/>
      <c r="CY4" s="60" t="s">
        <v>44</v>
      </c>
      <c r="CZ4" s="61" t="s">
        <v>19</v>
      </c>
      <c r="DA4" s="63"/>
      <c r="DB4" s="60" t="s">
        <v>10</v>
      </c>
      <c r="DC4" s="61" t="s">
        <v>19</v>
      </c>
      <c r="DD4" s="63"/>
      <c r="DE4" s="60" t="s">
        <v>45</v>
      </c>
      <c r="DF4" s="61" t="s">
        <v>19</v>
      </c>
      <c r="DG4" s="63"/>
      <c r="DH4" s="60" t="s">
        <v>46</v>
      </c>
      <c r="DI4" s="61" t="s">
        <v>19</v>
      </c>
      <c r="DJ4" s="63"/>
      <c r="DK4" s="60" t="s">
        <v>47</v>
      </c>
      <c r="DL4" s="61" t="s">
        <v>19</v>
      </c>
      <c r="DM4" s="62"/>
      <c r="DN4" s="64"/>
      <c r="DO4" s="65"/>
      <c r="DP4" s="66"/>
      <c r="DQ4" s="70" t="s">
        <v>10</v>
      </c>
      <c r="DR4" s="71" t="s">
        <v>19</v>
      </c>
      <c r="DS4" s="71"/>
      <c r="DT4" s="71" t="s">
        <v>10</v>
      </c>
      <c r="DU4" s="71" t="s">
        <v>19</v>
      </c>
      <c r="DV4" s="71"/>
      <c r="DW4" s="71"/>
      <c r="DX4" s="71" t="s">
        <v>169</v>
      </c>
      <c r="DY4" s="71" t="s">
        <v>19</v>
      </c>
      <c r="DZ4" s="71"/>
      <c r="EA4" s="71" t="s">
        <v>10</v>
      </c>
      <c r="EB4" s="71" t="s">
        <v>19</v>
      </c>
      <c r="EC4" s="71"/>
    </row>
    <row r="5" spans="1:139" s="8" customFormat="1" ht="143.25" customHeight="1" x14ac:dyDescent="0.25">
      <c r="A5" s="72"/>
      <c r="B5" s="72"/>
      <c r="C5" s="73" t="s">
        <v>48</v>
      </c>
      <c r="D5" s="73" t="s">
        <v>49</v>
      </c>
      <c r="E5" s="73" t="s">
        <v>50</v>
      </c>
      <c r="F5" s="73" t="s">
        <v>51</v>
      </c>
      <c r="G5" s="73" t="s">
        <v>52</v>
      </c>
      <c r="H5" s="73" t="s">
        <v>53</v>
      </c>
      <c r="I5" s="73" t="s">
        <v>54</v>
      </c>
      <c r="J5" s="73" t="s">
        <v>55</v>
      </c>
      <c r="K5" s="73" t="s">
        <v>56</v>
      </c>
      <c r="L5" s="73" t="s">
        <v>57</v>
      </c>
      <c r="M5" s="73" t="s">
        <v>58</v>
      </c>
      <c r="N5" s="73" t="s">
        <v>59</v>
      </c>
      <c r="O5" s="72"/>
      <c r="P5" s="73" t="s">
        <v>60</v>
      </c>
      <c r="Q5" s="73" t="s">
        <v>61</v>
      </c>
      <c r="R5" s="73" t="s">
        <v>53</v>
      </c>
      <c r="S5" s="73" t="s">
        <v>54</v>
      </c>
      <c r="T5" s="73" t="s">
        <v>55</v>
      </c>
      <c r="U5" s="73" t="s">
        <v>59</v>
      </c>
      <c r="V5" s="73" t="s">
        <v>56</v>
      </c>
      <c r="W5" s="73" t="s">
        <v>57</v>
      </c>
      <c r="X5" s="72"/>
      <c r="Y5" s="72"/>
      <c r="Z5" s="73" t="s">
        <v>62</v>
      </c>
      <c r="AA5" s="73" t="s">
        <v>63</v>
      </c>
      <c r="AB5" s="72"/>
      <c r="AC5" s="73" t="s">
        <v>17</v>
      </c>
      <c r="AD5" s="73" t="s">
        <v>18</v>
      </c>
      <c r="AE5" s="56"/>
      <c r="AF5" s="32" t="s">
        <v>64</v>
      </c>
      <c r="AG5" s="32" t="s">
        <v>65</v>
      </c>
      <c r="AH5" s="17" t="s">
        <v>66</v>
      </c>
      <c r="AI5" s="17" t="s">
        <v>167</v>
      </c>
      <c r="AJ5" s="72"/>
      <c r="AK5" s="73" t="s">
        <v>17</v>
      </c>
      <c r="AL5" s="73" t="s">
        <v>18</v>
      </c>
      <c r="AM5" s="74"/>
      <c r="AN5" s="73" t="s">
        <v>17</v>
      </c>
      <c r="AO5" s="73" t="s">
        <v>18</v>
      </c>
      <c r="AP5" s="74"/>
      <c r="AQ5" s="73" t="s">
        <v>17</v>
      </c>
      <c r="AR5" s="73" t="s">
        <v>18</v>
      </c>
      <c r="AS5" s="74"/>
      <c r="AT5" s="73" t="s">
        <v>67</v>
      </c>
      <c r="AU5" s="73" t="s">
        <v>68</v>
      </c>
      <c r="AV5" s="73" t="s">
        <v>69</v>
      </c>
      <c r="AW5" s="73" t="s">
        <v>70</v>
      </c>
      <c r="AX5" s="73" t="s">
        <v>71</v>
      </c>
      <c r="AY5" s="74"/>
      <c r="AZ5" s="73" t="s">
        <v>17</v>
      </c>
      <c r="BA5" s="73" t="s">
        <v>18</v>
      </c>
      <c r="BB5" s="74"/>
      <c r="BC5" s="73" t="s">
        <v>17</v>
      </c>
      <c r="BD5" s="73" t="s">
        <v>18</v>
      </c>
      <c r="BE5" s="74"/>
      <c r="BF5" s="73" t="s">
        <v>17</v>
      </c>
      <c r="BG5" s="73" t="s">
        <v>18</v>
      </c>
      <c r="BH5" s="74"/>
      <c r="BI5" s="73" t="s">
        <v>17</v>
      </c>
      <c r="BJ5" s="73" t="s">
        <v>18</v>
      </c>
      <c r="BK5" s="74"/>
      <c r="BL5" s="73" t="s">
        <v>17</v>
      </c>
      <c r="BM5" s="73" t="s">
        <v>18</v>
      </c>
      <c r="BN5" s="74"/>
      <c r="BO5" s="73" t="s">
        <v>72</v>
      </c>
      <c r="BP5" s="73" t="s">
        <v>73</v>
      </c>
      <c r="BQ5" s="74"/>
      <c r="BR5" s="74"/>
      <c r="BS5" s="73" t="s">
        <v>17</v>
      </c>
      <c r="BT5" s="73" t="s">
        <v>18</v>
      </c>
      <c r="BU5" s="74"/>
      <c r="BV5" s="74"/>
      <c r="BW5" s="74"/>
      <c r="BX5" s="73" t="s">
        <v>17</v>
      </c>
      <c r="BY5" s="73" t="s">
        <v>18</v>
      </c>
      <c r="BZ5" s="74"/>
      <c r="CA5" s="73" t="s">
        <v>17</v>
      </c>
      <c r="CB5" s="73" t="s">
        <v>18</v>
      </c>
      <c r="CC5" s="74"/>
      <c r="CD5" s="73" t="s">
        <v>17</v>
      </c>
      <c r="CE5" s="73" t="s">
        <v>18</v>
      </c>
      <c r="CF5" s="74"/>
      <c r="CG5" s="73" t="s">
        <v>17</v>
      </c>
      <c r="CH5" s="73" t="s">
        <v>18</v>
      </c>
      <c r="CI5" s="74"/>
      <c r="CJ5" s="73" t="s">
        <v>17</v>
      </c>
      <c r="CK5" s="73" t="s">
        <v>18</v>
      </c>
      <c r="CL5" s="74"/>
      <c r="CM5" s="73" t="s">
        <v>17</v>
      </c>
      <c r="CN5" s="73" t="s">
        <v>18</v>
      </c>
      <c r="CO5" s="74"/>
      <c r="CP5" s="73" t="s">
        <v>17</v>
      </c>
      <c r="CQ5" s="73" t="s">
        <v>18</v>
      </c>
      <c r="CR5" s="74"/>
      <c r="CS5" s="73" t="s">
        <v>17</v>
      </c>
      <c r="CT5" s="73" t="s">
        <v>18</v>
      </c>
      <c r="CU5" s="74"/>
      <c r="CV5" s="74"/>
      <c r="CW5" s="73" t="s">
        <v>17</v>
      </c>
      <c r="CX5" s="73" t="s">
        <v>18</v>
      </c>
      <c r="CY5" s="74"/>
      <c r="CZ5" s="73" t="s">
        <v>17</v>
      </c>
      <c r="DA5" s="73" t="s">
        <v>18</v>
      </c>
      <c r="DB5" s="74"/>
      <c r="DC5" s="73" t="s">
        <v>17</v>
      </c>
      <c r="DD5" s="73" t="s">
        <v>18</v>
      </c>
      <c r="DE5" s="74"/>
      <c r="DF5" s="73" t="s">
        <v>17</v>
      </c>
      <c r="DG5" s="73" t="s">
        <v>18</v>
      </c>
      <c r="DH5" s="74"/>
      <c r="DI5" s="73" t="s">
        <v>17</v>
      </c>
      <c r="DJ5" s="73" t="s">
        <v>18</v>
      </c>
      <c r="DK5" s="74"/>
      <c r="DL5" s="73" t="s">
        <v>17</v>
      </c>
      <c r="DM5" s="75" t="s">
        <v>18</v>
      </c>
      <c r="DN5" s="64"/>
      <c r="DO5" s="65"/>
      <c r="DP5" s="66"/>
      <c r="DQ5" s="70"/>
      <c r="DR5" s="73" t="s">
        <v>17</v>
      </c>
      <c r="DS5" s="73" t="s">
        <v>18</v>
      </c>
      <c r="DT5" s="71"/>
      <c r="DU5" s="73" t="s">
        <v>17</v>
      </c>
      <c r="DV5" s="73" t="s">
        <v>74</v>
      </c>
      <c r="DW5" s="73" t="s">
        <v>18</v>
      </c>
      <c r="DX5" s="71"/>
      <c r="DY5" s="73" t="s">
        <v>170</v>
      </c>
      <c r="DZ5" s="73" t="s">
        <v>171</v>
      </c>
      <c r="EA5" s="71"/>
      <c r="EB5" s="73" t="s">
        <v>17</v>
      </c>
      <c r="EC5" s="73" t="s">
        <v>18</v>
      </c>
    </row>
    <row r="6" spans="1:139" s="6" customFormat="1" ht="47.25" x14ac:dyDescent="0.25">
      <c r="A6" s="11" t="s">
        <v>75</v>
      </c>
      <c r="B6" s="12">
        <f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0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1">Y6+AB6</f>
        <v>0</v>
      </c>
      <c r="Y6" s="12">
        <f t="shared" ref="Y6:Y69" si="2">AA6+Z6</f>
        <v>0</v>
      </c>
      <c r="Z6" s="12">
        <v>0</v>
      </c>
      <c r="AA6" s="12">
        <v>0</v>
      </c>
      <c r="AB6" s="12">
        <f t="shared" ref="AB6:AB69" si="3">AD6+AC6</f>
        <v>0</v>
      </c>
      <c r="AC6" s="12">
        <v>0</v>
      </c>
      <c r="AD6" s="12">
        <v>0</v>
      </c>
      <c r="AE6" s="12">
        <f t="shared" ref="AE6:AE69" si="4">SUM(AF6:AH6)</f>
        <v>624</v>
      </c>
      <c r="AF6" s="12">
        <v>460</v>
      </c>
      <c r="AG6" s="12">
        <v>164</v>
      </c>
      <c r="AH6" s="12"/>
      <c r="AI6" s="12"/>
      <c r="AJ6" s="12">
        <f t="shared" ref="AJ6:AJ69" si="5">AL6+AK6</f>
        <v>0</v>
      </c>
      <c r="AK6" s="12">
        <v>0</v>
      </c>
      <c r="AL6" s="12">
        <v>0</v>
      </c>
      <c r="AM6" s="12">
        <f t="shared" ref="AM6:AM69" si="6">AO6+AN6</f>
        <v>1552</v>
      </c>
      <c r="AN6" s="12">
        <v>1288</v>
      </c>
      <c r="AO6" s="12">
        <v>264</v>
      </c>
      <c r="AP6" s="12">
        <f t="shared" ref="AP6:AP69" si="7">AR6+AQ6</f>
        <v>126</v>
      </c>
      <c r="AQ6" s="12">
        <v>58</v>
      </c>
      <c r="AR6" s="12">
        <v>68</v>
      </c>
      <c r="AS6" s="12">
        <f t="shared" ref="AS6:AS69" si="8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9">BA6+AZ6</f>
        <v>0</v>
      </c>
      <c r="AZ6" s="12">
        <v>0</v>
      </c>
      <c r="BA6" s="12">
        <v>0</v>
      </c>
      <c r="BB6" s="12">
        <f t="shared" ref="BB6:BB69" si="10">BD6+BC6</f>
        <v>0</v>
      </c>
      <c r="BC6" s="12">
        <v>0</v>
      </c>
      <c r="BD6" s="12">
        <v>0</v>
      </c>
      <c r="BE6" s="12">
        <f t="shared" ref="BE6:BE69" si="11">BG6+BF6</f>
        <v>0</v>
      </c>
      <c r="BF6" s="12">
        <v>0</v>
      </c>
      <c r="BG6" s="12">
        <v>0</v>
      </c>
      <c r="BH6" s="12">
        <f t="shared" ref="BH6:BH69" si="12">BJ6+BI6</f>
        <v>0</v>
      </c>
      <c r="BI6" s="12">
        <v>0</v>
      </c>
      <c r="BJ6" s="12">
        <v>0</v>
      </c>
      <c r="BK6" s="12">
        <f t="shared" ref="BK6:BK69" si="13">BM6+BL6</f>
        <v>730</v>
      </c>
      <c r="BL6" s="12">
        <v>730</v>
      </c>
      <c r="BM6" s="12">
        <v>0</v>
      </c>
      <c r="BN6" s="12">
        <f t="shared" ref="BN6:BN69" si="14">BP6+BO6</f>
        <v>260</v>
      </c>
      <c r="BO6" s="12">
        <v>260</v>
      </c>
      <c r="BP6" s="12">
        <v>0</v>
      </c>
      <c r="BQ6" s="12">
        <f t="shared" ref="BQ6:BQ69" si="15">BR6+BU6+BV6+BW6+BZ6+CC6</f>
        <v>616</v>
      </c>
      <c r="BR6" s="12">
        <f t="shared" ref="BR6:BR69" si="16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7">BY6+BX6</f>
        <v>0</v>
      </c>
      <c r="BX6" s="12">
        <v>0</v>
      </c>
      <c r="BY6" s="12">
        <v>0</v>
      </c>
      <c r="BZ6" s="12">
        <f t="shared" ref="BZ6:BZ69" si="18">CB6+CA6</f>
        <v>0</v>
      </c>
      <c r="CA6" s="12">
        <v>0</v>
      </c>
      <c r="CB6" s="12">
        <v>0</v>
      </c>
      <c r="CC6" s="12">
        <f t="shared" ref="CC6:CC69" si="19">CE6+CD6</f>
        <v>0</v>
      </c>
      <c r="CD6" s="12">
        <v>0</v>
      </c>
      <c r="CE6" s="12">
        <v>0</v>
      </c>
      <c r="CF6" s="12">
        <f t="shared" ref="CF6:CF69" si="20">CH6+CG6</f>
        <v>3802</v>
      </c>
      <c r="CG6" s="12">
        <v>3565</v>
      </c>
      <c r="CH6" s="12">
        <v>237</v>
      </c>
      <c r="CI6" s="12">
        <f t="shared" ref="CI6:CI69" si="21">CK6+CJ6</f>
        <v>1630</v>
      </c>
      <c r="CJ6" s="12">
        <v>1126</v>
      </c>
      <c r="CK6" s="12">
        <v>504</v>
      </c>
      <c r="CL6" s="12">
        <f t="shared" ref="CL6:CL69" si="22">CN6+CM6</f>
        <v>0</v>
      </c>
      <c r="CM6" s="12">
        <v>0</v>
      </c>
      <c r="CN6" s="12">
        <v>0</v>
      </c>
      <c r="CO6" s="12">
        <f t="shared" ref="CO6:CO69" si="23">CQ6+CP6</f>
        <v>2148</v>
      </c>
      <c r="CP6" s="12">
        <v>1850</v>
      </c>
      <c r="CQ6" s="12">
        <v>298</v>
      </c>
      <c r="CR6" s="12">
        <f t="shared" ref="CR6:CR69" si="24">CT6+CS6</f>
        <v>372</v>
      </c>
      <c r="CS6" s="12">
        <v>45</v>
      </c>
      <c r="CT6" s="12">
        <v>327</v>
      </c>
      <c r="CU6" s="12">
        <f t="shared" ref="CU6:CU69" si="25">CV6+CY6</f>
        <v>0</v>
      </c>
      <c r="CV6" s="12">
        <f t="shared" ref="CV6:CV69" si="26">CX6+CW6</f>
        <v>0</v>
      </c>
      <c r="CW6" s="12">
        <v>0</v>
      </c>
      <c r="CX6" s="12">
        <v>0</v>
      </c>
      <c r="CY6" s="12">
        <f t="shared" ref="CY6:CY69" si="27">DA6+CZ6</f>
        <v>0</v>
      </c>
      <c r="CZ6" s="12">
        <v>0</v>
      </c>
      <c r="DA6" s="12">
        <v>0</v>
      </c>
      <c r="DB6" s="12">
        <f t="shared" ref="DB6:DB69" si="28">DD6+DC6</f>
        <v>103</v>
      </c>
      <c r="DC6" s="12">
        <f t="shared" ref="DC6:DD69" si="29">DF6+DI6+DL6</f>
        <v>38</v>
      </c>
      <c r="DD6" s="12">
        <f t="shared" si="29"/>
        <v>65</v>
      </c>
      <c r="DE6" s="12">
        <f t="shared" ref="DE6:DE69" si="30">DG6+DF6</f>
        <v>32</v>
      </c>
      <c r="DF6" s="12">
        <v>5</v>
      </c>
      <c r="DG6" s="12">
        <v>27</v>
      </c>
      <c r="DH6" s="12">
        <f t="shared" ref="DH6:DH69" si="31">DJ6+DI6</f>
        <v>71</v>
      </c>
      <c r="DI6" s="12">
        <v>33</v>
      </c>
      <c r="DJ6" s="12">
        <v>38</v>
      </c>
      <c r="DK6" s="12">
        <f t="shared" ref="DK6:DK69" si="32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19">
        <f>DR6+DS6</f>
        <v>3269</v>
      </c>
      <c r="DR6" s="12">
        <v>819</v>
      </c>
      <c r="DS6" s="12">
        <v>2450</v>
      </c>
      <c r="DT6" s="12">
        <f>DU6+DW6+DV6</f>
        <v>4615</v>
      </c>
      <c r="DU6" s="12">
        <v>4482</v>
      </c>
      <c r="DV6" s="12">
        <v>93</v>
      </c>
      <c r="DW6" s="12">
        <v>40</v>
      </c>
      <c r="DX6" s="12">
        <f>DY6+DZ6</f>
        <v>1408</v>
      </c>
      <c r="DY6" s="12">
        <v>687</v>
      </c>
      <c r="DZ6" s="12">
        <v>721</v>
      </c>
      <c r="EA6" s="12">
        <f>EB6+EC6</f>
        <v>25060</v>
      </c>
      <c r="EB6" s="12">
        <v>14298</v>
      </c>
      <c r="EC6" s="12">
        <v>10762</v>
      </c>
    </row>
    <row r="7" spans="1:139" s="6" customFormat="1" ht="31.5" x14ac:dyDescent="0.25">
      <c r="A7" s="11" t="s">
        <v>76</v>
      </c>
      <c r="B7" s="12">
        <f t="shared" ref="B7:B70" si="33">SUM(C7:N7)</f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0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1"/>
        <v>0</v>
      </c>
      <c r="Y7" s="12">
        <f t="shared" si="2"/>
        <v>0</v>
      </c>
      <c r="Z7" s="12">
        <v>0</v>
      </c>
      <c r="AA7" s="12">
        <v>0</v>
      </c>
      <c r="AB7" s="12">
        <f t="shared" si="3"/>
        <v>0</v>
      </c>
      <c r="AC7" s="12">
        <v>0</v>
      </c>
      <c r="AD7" s="12">
        <v>0</v>
      </c>
      <c r="AE7" s="12">
        <f t="shared" si="4"/>
        <v>2942</v>
      </c>
      <c r="AF7" s="12">
        <v>2942</v>
      </c>
      <c r="AG7" s="12">
        <v>0</v>
      </c>
      <c r="AH7" s="12"/>
      <c r="AI7" s="12"/>
      <c r="AJ7" s="12">
        <f t="shared" si="5"/>
        <v>0</v>
      </c>
      <c r="AK7" s="12">
        <v>0</v>
      </c>
      <c r="AL7" s="12">
        <v>0</v>
      </c>
      <c r="AM7" s="12">
        <f t="shared" si="6"/>
        <v>1917</v>
      </c>
      <c r="AN7" s="12">
        <v>1123</v>
      </c>
      <c r="AO7" s="12">
        <v>794</v>
      </c>
      <c r="AP7" s="12">
        <f t="shared" si="7"/>
        <v>400</v>
      </c>
      <c r="AQ7" s="12">
        <v>400</v>
      </c>
      <c r="AR7" s="12">
        <v>0</v>
      </c>
      <c r="AS7" s="12">
        <f t="shared" si="8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9"/>
        <v>0</v>
      </c>
      <c r="AZ7" s="12">
        <v>0</v>
      </c>
      <c r="BA7" s="12">
        <v>0</v>
      </c>
      <c r="BB7" s="12">
        <f t="shared" si="10"/>
        <v>0</v>
      </c>
      <c r="BC7" s="12">
        <v>0</v>
      </c>
      <c r="BD7" s="12">
        <v>0</v>
      </c>
      <c r="BE7" s="12">
        <f t="shared" si="11"/>
        <v>0</v>
      </c>
      <c r="BF7" s="12">
        <v>0</v>
      </c>
      <c r="BG7" s="12">
        <v>0</v>
      </c>
      <c r="BH7" s="12">
        <f t="shared" si="12"/>
        <v>0</v>
      </c>
      <c r="BI7" s="12">
        <v>0</v>
      </c>
      <c r="BJ7" s="12">
        <v>0</v>
      </c>
      <c r="BK7" s="12">
        <f t="shared" si="13"/>
        <v>2262</v>
      </c>
      <c r="BL7" s="12">
        <v>2262</v>
      </c>
      <c r="BM7" s="12">
        <v>0</v>
      </c>
      <c r="BN7" s="12">
        <f t="shared" si="14"/>
        <v>0</v>
      </c>
      <c r="BO7" s="12">
        <v>0</v>
      </c>
      <c r="BP7" s="12">
        <v>0</v>
      </c>
      <c r="BQ7" s="12">
        <f t="shared" si="15"/>
        <v>652</v>
      </c>
      <c r="BR7" s="12">
        <f t="shared" si="16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7"/>
        <v>0</v>
      </c>
      <c r="BX7" s="12">
        <v>0</v>
      </c>
      <c r="BY7" s="12">
        <v>0</v>
      </c>
      <c r="BZ7" s="12">
        <f t="shared" si="18"/>
        <v>0</v>
      </c>
      <c r="CA7" s="12">
        <v>0</v>
      </c>
      <c r="CB7" s="12">
        <v>0</v>
      </c>
      <c r="CC7" s="12">
        <f t="shared" si="19"/>
        <v>222</v>
      </c>
      <c r="CD7" s="12">
        <v>222</v>
      </c>
      <c r="CE7" s="12">
        <v>0</v>
      </c>
      <c r="CF7" s="12">
        <f t="shared" si="20"/>
        <v>3878</v>
      </c>
      <c r="CG7" s="12">
        <v>3878</v>
      </c>
      <c r="CH7" s="12">
        <v>0</v>
      </c>
      <c r="CI7" s="12">
        <f t="shared" si="21"/>
        <v>1745</v>
      </c>
      <c r="CJ7" s="12">
        <v>1139</v>
      </c>
      <c r="CK7" s="12">
        <v>606</v>
      </c>
      <c r="CL7" s="12">
        <f t="shared" si="22"/>
        <v>0</v>
      </c>
      <c r="CM7" s="12">
        <v>0</v>
      </c>
      <c r="CN7" s="12">
        <v>0</v>
      </c>
      <c r="CO7" s="12">
        <f t="shared" si="23"/>
        <v>2345</v>
      </c>
      <c r="CP7" s="12">
        <v>1331</v>
      </c>
      <c r="CQ7" s="12">
        <v>1014</v>
      </c>
      <c r="CR7" s="12">
        <f t="shared" si="24"/>
        <v>1362</v>
      </c>
      <c r="CS7" s="12">
        <v>914</v>
      </c>
      <c r="CT7" s="12">
        <v>448</v>
      </c>
      <c r="CU7" s="12">
        <f t="shared" si="25"/>
        <v>0</v>
      </c>
      <c r="CV7" s="12">
        <f t="shared" si="26"/>
        <v>0</v>
      </c>
      <c r="CW7" s="12">
        <v>0</v>
      </c>
      <c r="CX7" s="12">
        <v>0</v>
      </c>
      <c r="CY7" s="12">
        <f t="shared" si="27"/>
        <v>0</v>
      </c>
      <c r="CZ7" s="12">
        <v>0</v>
      </c>
      <c r="DA7" s="12">
        <v>0</v>
      </c>
      <c r="DB7" s="12">
        <f t="shared" si="28"/>
        <v>1258</v>
      </c>
      <c r="DC7" s="12">
        <f t="shared" si="29"/>
        <v>1258</v>
      </c>
      <c r="DD7" s="12">
        <f t="shared" si="29"/>
        <v>0</v>
      </c>
      <c r="DE7" s="12">
        <f t="shared" si="30"/>
        <v>0</v>
      </c>
      <c r="DF7" s="12">
        <v>0</v>
      </c>
      <c r="DG7" s="12">
        <v>0</v>
      </c>
      <c r="DH7" s="12">
        <f t="shared" si="31"/>
        <v>1258</v>
      </c>
      <c r="DI7" s="12">
        <v>1258</v>
      </c>
      <c r="DJ7" s="12">
        <v>0</v>
      </c>
      <c r="DK7" s="12">
        <f t="shared" si="32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19">
        <f t="shared" ref="DQ7:DQ12" si="37">DR7+DS7</f>
        <v>4785</v>
      </c>
      <c r="DR7" s="12">
        <v>1413</v>
      </c>
      <c r="DS7" s="12">
        <v>3372</v>
      </c>
      <c r="DT7" s="12">
        <f t="shared" ref="DT7:DT12" si="38">DU7+DW7+DV7</f>
        <v>7946</v>
      </c>
      <c r="DU7" s="12">
        <v>7734</v>
      </c>
      <c r="DV7" s="12">
        <v>160</v>
      </c>
      <c r="DW7" s="12">
        <v>52</v>
      </c>
      <c r="DX7" s="12">
        <f t="shared" ref="DX7:DX12" si="39">DY7+DZ7</f>
        <v>2280</v>
      </c>
      <c r="DY7" s="12">
        <v>1113</v>
      </c>
      <c r="DZ7" s="12">
        <v>1167</v>
      </c>
      <c r="EA7" s="12">
        <f t="shared" ref="EA7:EA12" si="40">EB7+EC7</f>
        <v>31662</v>
      </c>
      <c r="EB7" s="12">
        <v>21383</v>
      </c>
      <c r="EC7" s="12">
        <v>10279</v>
      </c>
    </row>
    <row r="8" spans="1:139" ht="31.5" x14ac:dyDescent="0.25">
      <c r="A8" s="11" t="s">
        <v>77</v>
      </c>
      <c r="B8" s="12">
        <f t="shared" si="33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0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1"/>
        <v>1073</v>
      </c>
      <c r="Y8" s="12">
        <f t="shared" si="2"/>
        <v>1073</v>
      </c>
      <c r="Z8" s="12">
        <v>1073</v>
      </c>
      <c r="AA8" s="12">
        <v>0</v>
      </c>
      <c r="AB8" s="12">
        <f t="shared" si="3"/>
        <v>0</v>
      </c>
      <c r="AC8" s="12">
        <v>0</v>
      </c>
      <c r="AD8" s="12">
        <v>0</v>
      </c>
      <c r="AE8" s="12">
        <f t="shared" si="4"/>
        <v>566</v>
      </c>
      <c r="AF8" s="12">
        <v>566</v>
      </c>
      <c r="AG8" s="12">
        <v>0</v>
      </c>
      <c r="AH8" s="12"/>
      <c r="AI8" s="12"/>
      <c r="AJ8" s="12">
        <f t="shared" si="5"/>
        <v>0</v>
      </c>
      <c r="AK8" s="12">
        <v>0</v>
      </c>
      <c r="AL8" s="12">
        <v>0</v>
      </c>
      <c r="AM8" s="12">
        <f t="shared" si="6"/>
        <v>1841</v>
      </c>
      <c r="AN8" s="12">
        <v>1180</v>
      </c>
      <c r="AO8" s="12">
        <v>661</v>
      </c>
      <c r="AP8" s="12">
        <f t="shared" si="7"/>
        <v>242</v>
      </c>
      <c r="AQ8" s="12">
        <v>242</v>
      </c>
      <c r="AR8" s="12">
        <v>0</v>
      </c>
      <c r="AS8" s="12">
        <f t="shared" si="8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9"/>
        <v>0</v>
      </c>
      <c r="AZ8" s="12">
        <v>0</v>
      </c>
      <c r="BA8" s="12">
        <v>0</v>
      </c>
      <c r="BB8" s="12">
        <f t="shared" si="10"/>
        <v>0</v>
      </c>
      <c r="BC8" s="12">
        <v>0</v>
      </c>
      <c r="BD8" s="12">
        <v>0</v>
      </c>
      <c r="BE8" s="12">
        <f t="shared" si="11"/>
        <v>0</v>
      </c>
      <c r="BF8" s="12">
        <v>0</v>
      </c>
      <c r="BG8" s="12">
        <v>0</v>
      </c>
      <c r="BH8" s="12">
        <f t="shared" si="12"/>
        <v>0</v>
      </c>
      <c r="BI8" s="12">
        <v>0</v>
      </c>
      <c r="BJ8" s="12">
        <v>0</v>
      </c>
      <c r="BK8" s="12">
        <f t="shared" si="13"/>
        <v>215</v>
      </c>
      <c r="BL8" s="12">
        <v>215</v>
      </c>
      <c r="BM8" s="12">
        <v>0</v>
      </c>
      <c r="BN8" s="12">
        <f t="shared" si="14"/>
        <v>836</v>
      </c>
      <c r="BO8" s="12">
        <v>836</v>
      </c>
      <c r="BP8" s="12">
        <v>0</v>
      </c>
      <c r="BQ8" s="12">
        <f t="shared" si="15"/>
        <v>3480</v>
      </c>
      <c r="BR8" s="12">
        <f t="shared" si="16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7"/>
        <v>1000</v>
      </c>
      <c r="BX8" s="12">
        <v>1000</v>
      </c>
      <c r="BY8" s="12">
        <v>0</v>
      </c>
      <c r="BZ8" s="12">
        <f t="shared" si="18"/>
        <v>0</v>
      </c>
      <c r="CA8" s="12">
        <v>0</v>
      </c>
      <c r="CB8" s="12">
        <v>0</v>
      </c>
      <c r="CC8" s="12">
        <f t="shared" si="19"/>
        <v>1510</v>
      </c>
      <c r="CD8" s="12">
        <v>1510</v>
      </c>
      <c r="CE8" s="12">
        <v>0</v>
      </c>
      <c r="CF8" s="12">
        <f t="shared" si="20"/>
        <v>3396</v>
      </c>
      <c r="CG8" s="12">
        <v>2720</v>
      </c>
      <c r="CH8" s="12">
        <v>676</v>
      </c>
      <c r="CI8" s="12">
        <f t="shared" si="21"/>
        <v>2413</v>
      </c>
      <c r="CJ8" s="12">
        <v>1877</v>
      </c>
      <c r="CK8" s="12">
        <v>536</v>
      </c>
      <c r="CL8" s="12">
        <f t="shared" si="22"/>
        <v>0</v>
      </c>
      <c r="CM8" s="12">
        <v>0</v>
      </c>
      <c r="CN8" s="12">
        <v>0</v>
      </c>
      <c r="CO8" s="12">
        <f t="shared" si="23"/>
        <v>880</v>
      </c>
      <c r="CP8" s="12">
        <v>452</v>
      </c>
      <c r="CQ8" s="12">
        <v>428</v>
      </c>
      <c r="CR8" s="12">
        <f t="shared" si="24"/>
        <v>584</v>
      </c>
      <c r="CS8" s="12">
        <v>384</v>
      </c>
      <c r="CT8" s="12">
        <v>200</v>
      </c>
      <c r="CU8" s="12">
        <f t="shared" si="25"/>
        <v>0</v>
      </c>
      <c r="CV8" s="12">
        <f t="shared" si="26"/>
        <v>0</v>
      </c>
      <c r="CW8" s="12">
        <v>0</v>
      </c>
      <c r="CX8" s="12">
        <v>0</v>
      </c>
      <c r="CY8" s="12">
        <f t="shared" si="27"/>
        <v>0</v>
      </c>
      <c r="CZ8" s="12">
        <v>0</v>
      </c>
      <c r="DA8" s="12">
        <v>0</v>
      </c>
      <c r="DB8" s="12">
        <f t="shared" si="28"/>
        <v>3034</v>
      </c>
      <c r="DC8" s="12">
        <f t="shared" si="29"/>
        <v>2642</v>
      </c>
      <c r="DD8" s="12">
        <f t="shared" si="29"/>
        <v>392</v>
      </c>
      <c r="DE8" s="12">
        <f t="shared" si="30"/>
        <v>494</v>
      </c>
      <c r="DF8" s="12">
        <v>408</v>
      </c>
      <c r="DG8" s="12">
        <v>86</v>
      </c>
      <c r="DH8" s="12">
        <f t="shared" si="31"/>
        <v>2540</v>
      </c>
      <c r="DI8" s="12">
        <v>2234</v>
      </c>
      <c r="DJ8" s="12">
        <v>306</v>
      </c>
      <c r="DK8" s="12">
        <f t="shared" si="32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19">
        <f t="shared" si="37"/>
        <v>7342</v>
      </c>
      <c r="DR8" s="12">
        <v>2129</v>
      </c>
      <c r="DS8" s="12">
        <v>5213</v>
      </c>
      <c r="DT8" s="12">
        <f t="shared" si="38"/>
        <v>11942</v>
      </c>
      <c r="DU8" s="12">
        <v>11657</v>
      </c>
      <c r="DV8" s="12">
        <v>242</v>
      </c>
      <c r="DW8" s="12">
        <v>43</v>
      </c>
      <c r="DX8" s="12">
        <f t="shared" si="39"/>
        <v>3635</v>
      </c>
      <c r="DY8" s="12">
        <v>1774</v>
      </c>
      <c r="DZ8" s="12">
        <v>1861</v>
      </c>
      <c r="EA8" s="12">
        <f t="shared" si="40"/>
        <v>28614</v>
      </c>
      <c r="EB8" s="12">
        <v>18189</v>
      </c>
      <c r="EC8" s="12">
        <v>10425</v>
      </c>
    </row>
    <row r="9" spans="1:139" ht="31.5" x14ac:dyDescent="0.25">
      <c r="A9" s="11" t="s">
        <v>78</v>
      </c>
      <c r="B9" s="12">
        <f t="shared" si="33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0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1"/>
        <v>1352</v>
      </c>
      <c r="Y9" s="12">
        <f t="shared" si="2"/>
        <v>1352</v>
      </c>
      <c r="Z9" s="12">
        <v>1352</v>
      </c>
      <c r="AA9" s="12">
        <v>0</v>
      </c>
      <c r="AB9" s="12">
        <f t="shared" si="3"/>
        <v>0</v>
      </c>
      <c r="AC9" s="12">
        <v>0</v>
      </c>
      <c r="AD9" s="12">
        <v>0</v>
      </c>
      <c r="AE9" s="12">
        <f t="shared" si="4"/>
        <v>312</v>
      </c>
      <c r="AF9" s="12">
        <v>312</v>
      </c>
      <c r="AG9" s="12">
        <v>0</v>
      </c>
      <c r="AH9" s="12"/>
      <c r="AI9" s="12"/>
      <c r="AJ9" s="12">
        <f t="shared" si="5"/>
        <v>0</v>
      </c>
      <c r="AK9" s="12">
        <v>0</v>
      </c>
      <c r="AL9" s="12">
        <v>0</v>
      </c>
      <c r="AM9" s="12">
        <f t="shared" si="6"/>
        <v>2929</v>
      </c>
      <c r="AN9" s="12">
        <v>1663</v>
      </c>
      <c r="AO9" s="12">
        <v>1266</v>
      </c>
      <c r="AP9" s="12">
        <f t="shared" si="7"/>
        <v>115</v>
      </c>
      <c r="AQ9" s="12">
        <v>115</v>
      </c>
      <c r="AR9" s="12">
        <v>0</v>
      </c>
      <c r="AS9" s="12">
        <f t="shared" si="8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9"/>
        <v>0</v>
      </c>
      <c r="AZ9" s="12">
        <v>0</v>
      </c>
      <c r="BA9" s="12">
        <v>0</v>
      </c>
      <c r="BB9" s="12">
        <f t="shared" si="10"/>
        <v>0</v>
      </c>
      <c r="BC9" s="12">
        <v>0</v>
      </c>
      <c r="BD9" s="12">
        <v>0</v>
      </c>
      <c r="BE9" s="12">
        <f t="shared" si="11"/>
        <v>0</v>
      </c>
      <c r="BF9" s="12">
        <v>0</v>
      </c>
      <c r="BG9" s="12">
        <v>0</v>
      </c>
      <c r="BH9" s="12">
        <f t="shared" si="12"/>
        <v>0</v>
      </c>
      <c r="BI9" s="12">
        <v>0</v>
      </c>
      <c r="BJ9" s="12">
        <v>0</v>
      </c>
      <c r="BK9" s="12">
        <f t="shared" si="13"/>
        <v>654</v>
      </c>
      <c r="BL9" s="12">
        <v>654</v>
      </c>
      <c r="BM9" s="12">
        <v>0</v>
      </c>
      <c r="BN9" s="12">
        <f t="shared" si="14"/>
        <v>0</v>
      </c>
      <c r="BO9" s="12">
        <v>0</v>
      </c>
      <c r="BP9" s="12">
        <v>0</v>
      </c>
      <c r="BQ9" s="12">
        <f t="shared" si="15"/>
        <v>6459</v>
      </c>
      <c r="BR9" s="12">
        <f t="shared" si="16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7"/>
        <v>0</v>
      </c>
      <c r="BX9" s="12">
        <v>0</v>
      </c>
      <c r="BY9" s="12">
        <v>0</v>
      </c>
      <c r="BZ9" s="12">
        <f t="shared" si="18"/>
        <v>0</v>
      </c>
      <c r="CA9" s="12">
        <v>0</v>
      </c>
      <c r="CB9" s="12">
        <v>0</v>
      </c>
      <c r="CC9" s="12">
        <f t="shared" si="19"/>
        <v>0</v>
      </c>
      <c r="CD9" s="12">
        <v>0</v>
      </c>
      <c r="CE9" s="12">
        <v>0</v>
      </c>
      <c r="CF9" s="12">
        <f t="shared" si="20"/>
        <v>894</v>
      </c>
      <c r="CG9" s="12">
        <v>734</v>
      </c>
      <c r="CH9" s="12">
        <v>160</v>
      </c>
      <c r="CI9" s="12">
        <f t="shared" si="21"/>
        <v>931</v>
      </c>
      <c r="CJ9" s="12">
        <v>657</v>
      </c>
      <c r="CK9" s="12">
        <v>274</v>
      </c>
      <c r="CL9" s="12">
        <f t="shared" si="22"/>
        <v>0</v>
      </c>
      <c r="CM9" s="12">
        <v>0</v>
      </c>
      <c r="CN9" s="12">
        <v>0</v>
      </c>
      <c r="CO9" s="12">
        <f t="shared" si="23"/>
        <v>1973</v>
      </c>
      <c r="CP9" s="12">
        <v>1096</v>
      </c>
      <c r="CQ9" s="12">
        <v>877</v>
      </c>
      <c r="CR9" s="12">
        <f t="shared" si="24"/>
        <v>986</v>
      </c>
      <c r="CS9" s="12">
        <v>986</v>
      </c>
      <c r="CT9" s="12">
        <v>0</v>
      </c>
      <c r="CU9" s="12">
        <f t="shared" si="25"/>
        <v>0</v>
      </c>
      <c r="CV9" s="12">
        <f t="shared" si="26"/>
        <v>0</v>
      </c>
      <c r="CW9" s="12">
        <v>0</v>
      </c>
      <c r="CX9" s="12">
        <v>0</v>
      </c>
      <c r="CY9" s="12">
        <f t="shared" si="27"/>
        <v>0</v>
      </c>
      <c r="CZ9" s="12">
        <v>0</v>
      </c>
      <c r="DA9" s="12">
        <v>0</v>
      </c>
      <c r="DB9" s="12">
        <f t="shared" si="28"/>
        <v>2192</v>
      </c>
      <c r="DC9" s="12">
        <f t="shared" si="29"/>
        <v>2192</v>
      </c>
      <c r="DD9" s="12">
        <f t="shared" si="29"/>
        <v>0</v>
      </c>
      <c r="DE9" s="12">
        <f t="shared" si="30"/>
        <v>822</v>
      </c>
      <c r="DF9" s="12">
        <v>822</v>
      </c>
      <c r="DG9" s="12">
        <v>0</v>
      </c>
      <c r="DH9" s="12">
        <f t="shared" si="31"/>
        <v>1370</v>
      </c>
      <c r="DI9" s="12">
        <v>1370</v>
      </c>
      <c r="DJ9" s="12">
        <v>0</v>
      </c>
      <c r="DK9" s="12">
        <f t="shared" si="32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19">
        <f t="shared" si="37"/>
        <v>5262</v>
      </c>
      <c r="DR9" s="12">
        <v>1795</v>
      </c>
      <c r="DS9" s="12">
        <v>3467</v>
      </c>
      <c r="DT9" s="12">
        <f t="shared" si="38"/>
        <v>10091</v>
      </c>
      <c r="DU9" s="12">
        <v>9827</v>
      </c>
      <c r="DV9" s="12">
        <v>204</v>
      </c>
      <c r="DW9" s="12">
        <v>60</v>
      </c>
      <c r="DX9" s="12">
        <f t="shared" si="39"/>
        <v>2792</v>
      </c>
      <c r="DY9" s="12">
        <v>1363</v>
      </c>
      <c r="DZ9" s="12">
        <v>1429</v>
      </c>
      <c r="EA9" s="12">
        <f t="shared" si="40"/>
        <v>41702</v>
      </c>
      <c r="EB9" s="12">
        <v>25288</v>
      </c>
      <c r="EC9" s="12">
        <v>16414</v>
      </c>
    </row>
    <row r="10" spans="1:139" ht="31.5" x14ac:dyDescent="0.25">
      <c r="A10" s="11" t="s">
        <v>79</v>
      </c>
      <c r="B10" s="12">
        <f t="shared" si="33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0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1"/>
        <v>0</v>
      </c>
      <c r="Y10" s="12">
        <f t="shared" si="2"/>
        <v>0</v>
      </c>
      <c r="Z10" s="12">
        <v>0</v>
      </c>
      <c r="AA10" s="12">
        <v>0</v>
      </c>
      <c r="AB10" s="12">
        <f t="shared" si="3"/>
        <v>0</v>
      </c>
      <c r="AC10" s="12">
        <v>0</v>
      </c>
      <c r="AD10" s="12">
        <v>0</v>
      </c>
      <c r="AE10" s="12">
        <f t="shared" si="4"/>
        <v>0</v>
      </c>
      <c r="AF10" s="12">
        <v>0</v>
      </c>
      <c r="AG10" s="12">
        <v>0</v>
      </c>
      <c r="AH10" s="12"/>
      <c r="AI10" s="12"/>
      <c r="AJ10" s="12">
        <f t="shared" si="5"/>
        <v>0</v>
      </c>
      <c r="AK10" s="12">
        <v>0</v>
      </c>
      <c r="AL10" s="12">
        <v>0</v>
      </c>
      <c r="AM10" s="12">
        <f t="shared" si="6"/>
        <v>0</v>
      </c>
      <c r="AN10" s="12">
        <v>0</v>
      </c>
      <c r="AO10" s="12">
        <v>0</v>
      </c>
      <c r="AP10" s="12">
        <f t="shared" si="7"/>
        <v>0</v>
      </c>
      <c r="AQ10" s="12">
        <v>0</v>
      </c>
      <c r="AR10" s="12">
        <v>0</v>
      </c>
      <c r="AS10" s="12">
        <f t="shared" si="8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9"/>
        <v>0</v>
      </c>
      <c r="AZ10" s="12">
        <v>0</v>
      </c>
      <c r="BA10" s="12">
        <v>0</v>
      </c>
      <c r="BB10" s="12">
        <f t="shared" si="10"/>
        <v>0</v>
      </c>
      <c r="BC10" s="12">
        <v>0</v>
      </c>
      <c r="BD10" s="12">
        <v>0</v>
      </c>
      <c r="BE10" s="12">
        <f t="shared" si="11"/>
        <v>0</v>
      </c>
      <c r="BF10" s="12">
        <v>0</v>
      </c>
      <c r="BG10" s="12">
        <v>0</v>
      </c>
      <c r="BH10" s="12">
        <f t="shared" si="12"/>
        <v>2537</v>
      </c>
      <c r="BI10" s="12">
        <v>2537</v>
      </c>
      <c r="BJ10" s="12">
        <v>0</v>
      </c>
      <c r="BK10" s="12">
        <f t="shared" si="13"/>
        <v>0</v>
      </c>
      <c r="BL10" s="12">
        <v>0</v>
      </c>
      <c r="BM10" s="12">
        <v>0</v>
      </c>
      <c r="BN10" s="12">
        <f t="shared" si="14"/>
        <v>0</v>
      </c>
      <c r="BO10" s="12">
        <v>0</v>
      </c>
      <c r="BP10" s="12">
        <v>0</v>
      </c>
      <c r="BQ10" s="12">
        <f t="shared" si="15"/>
        <v>0</v>
      </c>
      <c r="BR10" s="12">
        <f t="shared" si="16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7"/>
        <v>0</v>
      </c>
      <c r="BX10" s="12">
        <v>0</v>
      </c>
      <c r="BY10" s="12">
        <v>0</v>
      </c>
      <c r="BZ10" s="12">
        <f t="shared" si="18"/>
        <v>0</v>
      </c>
      <c r="CA10" s="12">
        <v>0</v>
      </c>
      <c r="CB10" s="12">
        <v>0</v>
      </c>
      <c r="CC10" s="12">
        <f t="shared" si="19"/>
        <v>0</v>
      </c>
      <c r="CD10" s="12">
        <v>0</v>
      </c>
      <c r="CE10" s="12">
        <v>0</v>
      </c>
      <c r="CF10" s="12">
        <f t="shared" si="20"/>
        <v>3800</v>
      </c>
      <c r="CG10" s="12">
        <v>3800</v>
      </c>
      <c r="CH10" s="12">
        <v>0</v>
      </c>
      <c r="CI10" s="12">
        <f t="shared" si="21"/>
        <v>0</v>
      </c>
      <c r="CJ10" s="12">
        <v>0</v>
      </c>
      <c r="CK10" s="12">
        <v>0</v>
      </c>
      <c r="CL10" s="12">
        <f t="shared" si="22"/>
        <v>0</v>
      </c>
      <c r="CM10" s="12">
        <v>0</v>
      </c>
      <c r="CN10" s="12">
        <v>0</v>
      </c>
      <c r="CO10" s="12">
        <f t="shared" si="23"/>
        <v>0</v>
      </c>
      <c r="CP10" s="12">
        <v>0</v>
      </c>
      <c r="CQ10" s="12">
        <v>0</v>
      </c>
      <c r="CR10" s="12">
        <f t="shared" si="24"/>
        <v>0</v>
      </c>
      <c r="CS10" s="12">
        <v>0</v>
      </c>
      <c r="CT10" s="12">
        <v>0</v>
      </c>
      <c r="CU10" s="12">
        <f t="shared" si="25"/>
        <v>0</v>
      </c>
      <c r="CV10" s="12">
        <f t="shared" si="26"/>
        <v>0</v>
      </c>
      <c r="CW10" s="12">
        <v>0</v>
      </c>
      <c r="CX10" s="12">
        <v>0</v>
      </c>
      <c r="CY10" s="12">
        <f t="shared" si="27"/>
        <v>0</v>
      </c>
      <c r="CZ10" s="12">
        <v>0</v>
      </c>
      <c r="DA10" s="12">
        <v>0</v>
      </c>
      <c r="DB10" s="12">
        <f t="shared" si="28"/>
        <v>0</v>
      </c>
      <c r="DC10" s="12">
        <f t="shared" si="29"/>
        <v>0</v>
      </c>
      <c r="DD10" s="12">
        <f t="shared" si="29"/>
        <v>0</v>
      </c>
      <c r="DE10" s="12">
        <f t="shared" si="30"/>
        <v>0</v>
      </c>
      <c r="DF10" s="12">
        <v>0</v>
      </c>
      <c r="DG10" s="12">
        <v>0</v>
      </c>
      <c r="DH10" s="12">
        <f t="shared" si="31"/>
        <v>0</v>
      </c>
      <c r="DI10" s="12">
        <v>0</v>
      </c>
      <c r="DJ10" s="12">
        <v>0</v>
      </c>
      <c r="DK10" s="12">
        <f t="shared" si="32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19">
        <f t="shared" si="37"/>
        <v>0</v>
      </c>
      <c r="DR10" s="12"/>
      <c r="DS10" s="12"/>
      <c r="DT10" s="12">
        <f t="shared" si="38"/>
        <v>0</v>
      </c>
      <c r="DU10" s="12"/>
      <c r="DV10" s="12"/>
      <c r="DW10" s="12">
        <v>0</v>
      </c>
      <c r="DX10" s="12">
        <f t="shared" si="39"/>
        <v>0</v>
      </c>
      <c r="DY10" s="12"/>
      <c r="DZ10" s="12"/>
      <c r="EA10" s="12">
        <f t="shared" si="40"/>
        <v>6337</v>
      </c>
      <c r="EB10" s="12">
        <v>6337</v>
      </c>
      <c r="EC10" s="12"/>
    </row>
    <row r="11" spans="1:139" ht="47.25" x14ac:dyDescent="0.25">
      <c r="A11" s="11" t="s">
        <v>80</v>
      </c>
      <c r="B11" s="12">
        <f t="shared" si="33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1"/>
        <v>0</v>
      </c>
      <c r="Y11" s="12">
        <f t="shared" si="2"/>
        <v>0</v>
      </c>
      <c r="Z11" s="12"/>
      <c r="AA11" s="12"/>
      <c r="AB11" s="12">
        <f t="shared" si="3"/>
        <v>0</v>
      </c>
      <c r="AC11" s="12"/>
      <c r="AD11" s="12"/>
      <c r="AE11" s="12">
        <f t="shared" si="4"/>
        <v>0</v>
      </c>
      <c r="AF11" s="12"/>
      <c r="AG11" s="12"/>
      <c r="AH11" s="12"/>
      <c r="AI11" s="12"/>
      <c r="AJ11" s="12">
        <f t="shared" si="5"/>
        <v>0</v>
      </c>
      <c r="AK11" s="12"/>
      <c r="AL11" s="12"/>
      <c r="AM11" s="12">
        <f t="shared" si="6"/>
        <v>0</v>
      </c>
      <c r="AN11" s="12"/>
      <c r="AO11" s="12"/>
      <c r="AP11" s="12">
        <f t="shared" si="7"/>
        <v>0</v>
      </c>
      <c r="AQ11" s="12"/>
      <c r="AR11" s="12"/>
      <c r="AS11" s="12">
        <f t="shared" si="8"/>
        <v>0</v>
      </c>
      <c r="AT11" s="12"/>
      <c r="AU11" s="12"/>
      <c r="AV11" s="12"/>
      <c r="AW11" s="12"/>
      <c r="AX11" s="12"/>
      <c r="AY11" s="12">
        <f t="shared" si="9"/>
        <v>0</v>
      </c>
      <c r="AZ11" s="12"/>
      <c r="BA11" s="12"/>
      <c r="BB11" s="12">
        <f t="shared" si="10"/>
        <v>0</v>
      </c>
      <c r="BC11" s="12"/>
      <c r="BD11" s="12"/>
      <c r="BE11" s="12">
        <f t="shared" si="11"/>
        <v>0</v>
      </c>
      <c r="BF11" s="12"/>
      <c r="BG11" s="12"/>
      <c r="BH11" s="12">
        <f t="shared" si="12"/>
        <v>0</v>
      </c>
      <c r="BI11" s="12"/>
      <c r="BJ11" s="12"/>
      <c r="BK11" s="12">
        <f t="shared" si="13"/>
        <v>0</v>
      </c>
      <c r="BL11" s="12"/>
      <c r="BM11" s="12"/>
      <c r="BN11" s="12">
        <f t="shared" si="14"/>
        <v>0</v>
      </c>
      <c r="BO11" s="12"/>
      <c r="BP11" s="12"/>
      <c r="BQ11" s="12">
        <f t="shared" si="15"/>
        <v>59046</v>
      </c>
      <c r="BR11" s="12">
        <f t="shared" si="16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7"/>
        <v>2935</v>
      </c>
      <c r="BX11" s="12">
        <v>2935</v>
      </c>
      <c r="BY11" s="12">
        <v>0</v>
      </c>
      <c r="BZ11" s="12">
        <f t="shared" si="18"/>
        <v>0</v>
      </c>
      <c r="CA11" s="12">
        <v>0</v>
      </c>
      <c r="CB11" s="12">
        <v>0</v>
      </c>
      <c r="CC11" s="12">
        <f t="shared" si="19"/>
        <v>45191</v>
      </c>
      <c r="CD11" s="12">
        <v>17924</v>
      </c>
      <c r="CE11" s="12">
        <v>27267</v>
      </c>
      <c r="CF11" s="12">
        <f t="shared" si="20"/>
        <v>0</v>
      </c>
      <c r="CG11" s="12">
        <v>0</v>
      </c>
      <c r="CH11" s="12">
        <v>0</v>
      </c>
      <c r="CI11" s="12">
        <f t="shared" si="21"/>
        <v>0</v>
      </c>
      <c r="CJ11" s="12">
        <v>0</v>
      </c>
      <c r="CK11" s="12">
        <v>0</v>
      </c>
      <c r="CL11" s="12">
        <f t="shared" si="22"/>
        <v>0</v>
      </c>
      <c r="CM11" s="12">
        <v>0</v>
      </c>
      <c r="CN11" s="12">
        <v>0</v>
      </c>
      <c r="CO11" s="12">
        <f t="shared" si="23"/>
        <v>0</v>
      </c>
      <c r="CP11" s="12">
        <v>0</v>
      </c>
      <c r="CQ11" s="12">
        <v>0</v>
      </c>
      <c r="CR11" s="12">
        <f t="shared" si="24"/>
        <v>0</v>
      </c>
      <c r="CS11" s="12">
        <v>0</v>
      </c>
      <c r="CT11" s="12">
        <v>0</v>
      </c>
      <c r="CU11" s="12">
        <f t="shared" si="25"/>
        <v>0</v>
      </c>
      <c r="CV11" s="12">
        <f t="shared" si="26"/>
        <v>0</v>
      </c>
      <c r="CW11" s="12">
        <v>0</v>
      </c>
      <c r="CX11" s="12">
        <v>0</v>
      </c>
      <c r="CY11" s="12">
        <f t="shared" si="27"/>
        <v>0</v>
      </c>
      <c r="CZ11" s="12">
        <v>0</v>
      </c>
      <c r="DA11" s="12">
        <v>0</v>
      </c>
      <c r="DB11" s="12">
        <f t="shared" si="28"/>
        <v>0</v>
      </c>
      <c r="DC11" s="12">
        <f t="shared" si="29"/>
        <v>0</v>
      </c>
      <c r="DD11" s="12">
        <f t="shared" si="29"/>
        <v>0</v>
      </c>
      <c r="DE11" s="12">
        <f t="shared" si="30"/>
        <v>0</v>
      </c>
      <c r="DF11" s="12">
        <v>0</v>
      </c>
      <c r="DG11" s="12">
        <v>0</v>
      </c>
      <c r="DH11" s="12">
        <f t="shared" si="31"/>
        <v>0</v>
      </c>
      <c r="DI11" s="12">
        <v>0</v>
      </c>
      <c r="DJ11" s="12">
        <v>0</v>
      </c>
      <c r="DK11" s="12">
        <f t="shared" si="32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19">
        <f t="shared" si="37"/>
        <v>0</v>
      </c>
      <c r="DR11" s="12"/>
      <c r="DS11" s="12"/>
      <c r="DT11" s="12">
        <f t="shared" si="38"/>
        <v>0</v>
      </c>
      <c r="DU11" s="12"/>
      <c r="DV11" s="12"/>
      <c r="DW11" s="12">
        <v>0</v>
      </c>
      <c r="DX11" s="12">
        <f t="shared" si="39"/>
        <v>0</v>
      </c>
      <c r="DY11" s="12"/>
      <c r="DZ11" s="12"/>
      <c r="EA11" s="12">
        <f t="shared" si="40"/>
        <v>59046</v>
      </c>
      <c r="EB11" s="12">
        <v>27059</v>
      </c>
      <c r="EC11" s="12">
        <v>31987</v>
      </c>
    </row>
    <row r="12" spans="1:139" ht="31.5" x14ac:dyDescent="0.25">
      <c r="A12" s="11" t="s">
        <v>81</v>
      </c>
      <c r="B12" s="12">
        <f t="shared" si="33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0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1"/>
        <v>8890</v>
      </c>
      <c r="Y12" s="12">
        <f t="shared" si="2"/>
        <v>5201</v>
      </c>
      <c r="Z12" s="12">
        <v>3349</v>
      </c>
      <c r="AA12" s="12">
        <v>1852</v>
      </c>
      <c r="AB12" s="12">
        <f t="shared" si="3"/>
        <v>3689</v>
      </c>
      <c r="AC12" s="12">
        <v>3542</v>
      </c>
      <c r="AD12" s="12">
        <v>147</v>
      </c>
      <c r="AE12" s="12">
        <f t="shared" si="4"/>
        <v>12501</v>
      </c>
      <c r="AF12" s="12">
        <v>11331</v>
      </c>
      <c r="AG12" s="12">
        <v>1170</v>
      </c>
      <c r="AH12" s="12"/>
      <c r="AI12" s="12"/>
      <c r="AJ12" s="12">
        <f t="shared" si="5"/>
        <v>975</v>
      </c>
      <c r="AK12" s="12">
        <v>0</v>
      </c>
      <c r="AL12" s="12">
        <v>975</v>
      </c>
      <c r="AM12" s="12">
        <f t="shared" si="6"/>
        <v>15445</v>
      </c>
      <c r="AN12" s="12">
        <v>11836</v>
      </c>
      <c r="AO12" s="12">
        <v>3609</v>
      </c>
      <c r="AP12" s="12">
        <f t="shared" si="7"/>
        <v>2710</v>
      </c>
      <c r="AQ12" s="12">
        <v>2710</v>
      </c>
      <c r="AR12" s="12">
        <v>0</v>
      </c>
      <c r="AS12" s="12">
        <f t="shared" si="8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9"/>
        <v>0</v>
      </c>
      <c r="AZ12" s="12">
        <v>0</v>
      </c>
      <c r="BA12" s="12">
        <v>0</v>
      </c>
      <c r="BB12" s="12">
        <f t="shared" si="10"/>
        <v>0</v>
      </c>
      <c r="BC12" s="12">
        <v>0</v>
      </c>
      <c r="BD12" s="12">
        <v>0</v>
      </c>
      <c r="BE12" s="12">
        <f t="shared" si="11"/>
        <v>5139</v>
      </c>
      <c r="BF12" s="12">
        <v>2935</v>
      </c>
      <c r="BG12" s="12">
        <v>2204</v>
      </c>
      <c r="BH12" s="12">
        <f t="shared" si="12"/>
        <v>0</v>
      </c>
      <c r="BI12" s="12">
        <v>0</v>
      </c>
      <c r="BJ12" s="12">
        <v>0</v>
      </c>
      <c r="BK12" s="12">
        <f t="shared" si="13"/>
        <v>8063</v>
      </c>
      <c r="BL12" s="12">
        <v>8063</v>
      </c>
      <c r="BM12" s="12">
        <v>0</v>
      </c>
      <c r="BN12" s="12">
        <f t="shared" si="14"/>
        <v>4317</v>
      </c>
      <c r="BO12" s="12">
        <v>3994</v>
      </c>
      <c r="BP12" s="12">
        <v>323</v>
      </c>
      <c r="BQ12" s="12">
        <f t="shared" si="15"/>
        <v>215</v>
      </c>
      <c r="BR12" s="12">
        <f t="shared" si="16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7"/>
        <v>0</v>
      </c>
      <c r="BX12" s="12">
        <v>0</v>
      </c>
      <c r="BY12" s="12">
        <v>0</v>
      </c>
      <c r="BZ12" s="12">
        <f t="shared" si="18"/>
        <v>0</v>
      </c>
      <c r="CA12" s="12">
        <v>0</v>
      </c>
      <c r="CB12" s="12">
        <v>0</v>
      </c>
      <c r="CC12" s="12">
        <f t="shared" si="19"/>
        <v>215</v>
      </c>
      <c r="CD12" s="12">
        <v>193</v>
      </c>
      <c r="CE12" s="12">
        <v>22</v>
      </c>
      <c r="CF12" s="12">
        <f t="shared" si="20"/>
        <v>30159</v>
      </c>
      <c r="CG12" s="12">
        <v>28882</v>
      </c>
      <c r="CH12" s="12">
        <v>1277</v>
      </c>
      <c r="CI12" s="12">
        <f t="shared" si="21"/>
        <v>14302</v>
      </c>
      <c r="CJ12" s="12">
        <v>11102</v>
      </c>
      <c r="CK12" s="12">
        <v>3200</v>
      </c>
      <c r="CL12" s="12">
        <f t="shared" si="22"/>
        <v>0</v>
      </c>
      <c r="CM12" s="12">
        <v>0</v>
      </c>
      <c r="CN12" s="12">
        <v>0</v>
      </c>
      <c r="CO12" s="12">
        <f t="shared" si="23"/>
        <v>11488</v>
      </c>
      <c r="CP12" s="12">
        <v>6988</v>
      </c>
      <c r="CQ12" s="12">
        <v>4500</v>
      </c>
      <c r="CR12" s="12">
        <f t="shared" si="24"/>
        <v>0</v>
      </c>
      <c r="CS12" s="12"/>
      <c r="CT12" s="12"/>
      <c r="CU12" s="12">
        <f t="shared" si="25"/>
        <v>9000</v>
      </c>
      <c r="CV12" s="12">
        <f t="shared" si="26"/>
        <v>9000</v>
      </c>
      <c r="CW12" s="12"/>
      <c r="CX12" s="12">
        <v>9000</v>
      </c>
      <c r="CY12" s="12">
        <f t="shared" si="27"/>
        <v>0</v>
      </c>
      <c r="CZ12" s="12"/>
      <c r="DA12" s="12"/>
      <c r="DB12" s="12">
        <f t="shared" si="28"/>
        <v>102184</v>
      </c>
      <c r="DC12" s="12">
        <f>DF12+DI12+DL12</f>
        <v>66091</v>
      </c>
      <c r="DD12" s="12">
        <f t="shared" si="29"/>
        <v>36093</v>
      </c>
      <c r="DE12" s="12">
        <f t="shared" si="30"/>
        <v>566</v>
      </c>
      <c r="DF12" s="12">
        <v>555</v>
      </c>
      <c r="DG12" s="12">
        <v>11</v>
      </c>
      <c r="DH12" s="12">
        <f t="shared" si="31"/>
        <v>5112</v>
      </c>
      <c r="DI12" s="12">
        <v>4230</v>
      </c>
      <c r="DJ12" s="12">
        <v>882</v>
      </c>
      <c r="DK12" s="12">
        <f t="shared" si="32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19">
        <f t="shared" si="37"/>
        <v>43879</v>
      </c>
      <c r="DR12" s="12">
        <v>12497</v>
      </c>
      <c r="DS12" s="12">
        <v>31382</v>
      </c>
      <c r="DT12" s="12">
        <f t="shared" si="38"/>
        <v>70250</v>
      </c>
      <c r="DU12" s="12">
        <v>68422</v>
      </c>
      <c r="DV12" s="12">
        <v>1418</v>
      </c>
      <c r="DW12" s="12">
        <v>410</v>
      </c>
      <c r="DX12" s="12">
        <f t="shared" si="39"/>
        <v>23023</v>
      </c>
      <c r="DY12" s="12">
        <v>11238</v>
      </c>
      <c r="DZ12" s="12">
        <v>11785</v>
      </c>
      <c r="EA12" s="12">
        <f t="shared" si="40"/>
        <v>393350</v>
      </c>
      <c r="EB12" s="12">
        <v>224803</v>
      </c>
      <c r="EC12" s="12">
        <v>168547</v>
      </c>
    </row>
    <row r="13" spans="1:139" ht="31.5" x14ac:dyDescent="0.25">
      <c r="A13" s="11" t="s">
        <v>82</v>
      </c>
      <c r="B13" s="12">
        <f t="shared" si="33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0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1"/>
        <v>380</v>
      </c>
      <c r="Y13" s="12">
        <f t="shared" si="2"/>
        <v>380</v>
      </c>
      <c r="Z13" s="12">
        <v>0</v>
      </c>
      <c r="AA13" s="12">
        <v>380</v>
      </c>
      <c r="AB13" s="12">
        <f t="shared" si="3"/>
        <v>0</v>
      </c>
      <c r="AC13" s="12">
        <v>0</v>
      </c>
      <c r="AD13" s="12">
        <v>0</v>
      </c>
      <c r="AE13" s="12">
        <f t="shared" si="4"/>
        <v>12780</v>
      </c>
      <c r="AF13" s="12">
        <v>6630</v>
      </c>
      <c r="AG13" s="12">
        <v>6150</v>
      </c>
      <c r="AH13" s="12"/>
      <c r="AI13" s="12"/>
      <c r="AJ13" s="12">
        <f t="shared" si="5"/>
        <v>0</v>
      </c>
      <c r="AK13" s="12">
        <v>0</v>
      </c>
      <c r="AL13" s="12">
        <v>0</v>
      </c>
      <c r="AM13" s="12">
        <f t="shared" si="6"/>
        <v>11178</v>
      </c>
      <c r="AN13" s="12">
        <v>5800</v>
      </c>
      <c r="AO13" s="12">
        <v>5378</v>
      </c>
      <c r="AP13" s="12">
        <f t="shared" si="7"/>
        <v>3895</v>
      </c>
      <c r="AQ13" s="12">
        <v>2678</v>
      </c>
      <c r="AR13" s="12">
        <v>1217</v>
      </c>
      <c r="AS13" s="12">
        <f t="shared" si="8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9"/>
        <v>0</v>
      </c>
      <c r="AZ13" s="12">
        <v>0</v>
      </c>
      <c r="BA13" s="12">
        <v>0</v>
      </c>
      <c r="BB13" s="12">
        <f t="shared" si="10"/>
        <v>2156</v>
      </c>
      <c r="BC13" s="12">
        <v>2156</v>
      </c>
      <c r="BD13" s="12">
        <v>0</v>
      </c>
      <c r="BE13" s="12">
        <f t="shared" si="11"/>
        <v>1663</v>
      </c>
      <c r="BF13" s="12">
        <v>1085</v>
      </c>
      <c r="BG13" s="12">
        <v>578</v>
      </c>
      <c r="BH13" s="12">
        <f t="shared" si="12"/>
        <v>2406</v>
      </c>
      <c r="BI13" s="12">
        <v>2406</v>
      </c>
      <c r="BJ13" s="12">
        <v>0</v>
      </c>
      <c r="BK13" s="12">
        <f t="shared" si="13"/>
        <v>0</v>
      </c>
      <c r="BL13" s="12">
        <v>0</v>
      </c>
      <c r="BM13" s="12">
        <v>0</v>
      </c>
      <c r="BN13" s="12">
        <f t="shared" si="14"/>
        <v>5978</v>
      </c>
      <c r="BO13" s="12">
        <v>1658</v>
      </c>
      <c r="BP13" s="12">
        <v>4320</v>
      </c>
      <c r="BQ13" s="12">
        <f t="shared" si="15"/>
        <v>316</v>
      </c>
      <c r="BR13" s="12">
        <f t="shared" si="16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7"/>
        <v>0</v>
      </c>
      <c r="BX13" s="12">
        <v>0</v>
      </c>
      <c r="BY13" s="12">
        <v>0</v>
      </c>
      <c r="BZ13" s="12">
        <f t="shared" si="18"/>
        <v>0</v>
      </c>
      <c r="CA13" s="12">
        <v>0</v>
      </c>
      <c r="CB13" s="12">
        <v>0</v>
      </c>
      <c r="CC13" s="12">
        <f t="shared" si="19"/>
        <v>0</v>
      </c>
      <c r="CD13" s="12">
        <v>0</v>
      </c>
      <c r="CE13" s="12">
        <v>0</v>
      </c>
      <c r="CF13" s="12">
        <f t="shared" si="20"/>
        <v>35590</v>
      </c>
      <c r="CG13" s="12">
        <v>30198</v>
      </c>
      <c r="CH13" s="12">
        <v>5392</v>
      </c>
      <c r="CI13" s="12">
        <f t="shared" si="21"/>
        <v>11004</v>
      </c>
      <c r="CJ13" s="12">
        <v>3314</v>
      </c>
      <c r="CK13" s="12">
        <v>7690</v>
      </c>
      <c r="CL13" s="12">
        <f t="shared" si="22"/>
        <v>0</v>
      </c>
      <c r="CM13" s="12">
        <v>0</v>
      </c>
      <c r="CN13" s="12">
        <v>0</v>
      </c>
      <c r="CO13" s="12">
        <f t="shared" si="23"/>
        <v>17228</v>
      </c>
      <c r="CP13" s="12">
        <v>9665</v>
      </c>
      <c r="CQ13" s="12">
        <v>7563</v>
      </c>
      <c r="CR13" s="12">
        <f t="shared" si="24"/>
        <v>0</v>
      </c>
      <c r="CS13" s="12">
        <v>0</v>
      </c>
      <c r="CT13" s="12">
        <v>0</v>
      </c>
      <c r="CU13" s="12">
        <f t="shared" si="25"/>
        <v>0</v>
      </c>
      <c r="CV13" s="12">
        <f t="shared" si="26"/>
        <v>0</v>
      </c>
      <c r="CW13" s="12">
        <v>0</v>
      </c>
      <c r="CX13" s="12">
        <v>0</v>
      </c>
      <c r="CY13" s="12">
        <f t="shared" si="27"/>
        <v>0</v>
      </c>
      <c r="CZ13" s="12">
        <v>0</v>
      </c>
      <c r="DA13" s="12">
        <v>0</v>
      </c>
      <c r="DB13" s="12">
        <f t="shared" si="28"/>
        <v>36769</v>
      </c>
      <c r="DC13" s="12">
        <f t="shared" si="29"/>
        <v>31911</v>
      </c>
      <c r="DD13" s="12">
        <f t="shared" si="29"/>
        <v>4858</v>
      </c>
      <c r="DE13" s="12">
        <f t="shared" si="30"/>
        <v>3111</v>
      </c>
      <c r="DF13" s="12">
        <v>3111</v>
      </c>
      <c r="DG13" s="12">
        <v>0</v>
      </c>
      <c r="DH13" s="12">
        <f t="shared" si="31"/>
        <v>10878</v>
      </c>
      <c r="DI13" s="12">
        <v>9800</v>
      </c>
      <c r="DJ13" s="12">
        <v>1078</v>
      </c>
      <c r="DK13" s="12">
        <f t="shared" si="32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19">
        <f>DR13+DS13</f>
        <v>18723</v>
      </c>
      <c r="DR13" s="12">
        <v>6319</v>
      </c>
      <c r="DS13" s="12">
        <v>12404</v>
      </c>
      <c r="DT13" s="12">
        <f>DU13+DW13+DV13</f>
        <v>35501</v>
      </c>
      <c r="DU13" s="12">
        <v>34599</v>
      </c>
      <c r="DV13" s="12">
        <v>720</v>
      </c>
      <c r="DW13" s="12">
        <v>182</v>
      </c>
      <c r="DX13" s="12">
        <f>DY13+DZ13</f>
        <v>10678</v>
      </c>
      <c r="DY13" s="12">
        <v>5212</v>
      </c>
      <c r="DZ13" s="12">
        <v>5466</v>
      </c>
      <c r="EA13" s="12">
        <f>EB13+EC13</f>
        <v>229907</v>
      </c>
      <c r="EB13" s="12">
        <v>141168</v>
      </c>
      <c r="EC13" s="12">
        <v>88739</v>
      </c>
    </row>
    <row r="14" spans="1:139" ht="31.5" x14ac:dyDescent="0.25">
      <c r="A14" s="11" t="s">
        <v>83</v>
      </c>
      <c r="B14" s="12">
        <f t="shared" si="33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1"/>
        <v>0</v>
      </c>
      <c r="Y14" s="12">
        <f t="shared" si="2"/>
        <v>0</v>
      </c>
      <c r="Z14" s="12">
        <v>0</v>
      </c>
      <c r="AA14" s="12">
        <v>0</v>
      </c>
      <c r="AB14" s="12">
        <f t="shared" si="3"/>
        <v>0</v>
      </c>
      <c r="AC14" s="12">
        <v>0</v>
      </c>
      <c r="AD14" s="12">
        <v>0</v>
      </c>
      <c r="AE14" s="12">
        <f t="shared" si="4"/>
        <v>0</v>
      </c>
      <c r="AF14" s="12">
        <v>0</v>
      </c>
      <c r="AG14" s="12">
        <v>0</v>
      </c>
      <c r="AH14" s="12"/>
      <c r="AI14" s="12"/>
      <c r="AJ14" s="12">
        <f t="shared" si="5"/>
        <v>0</v>
      </c>
      <c r="AK14" s="12">
        <v>0</v>
      </c>
      <c r="AL14" s="12">
        <v>0</v>
      </c>
      <c r="AM14" s="12">
        <f t="shared" si="6"/>
        <v>0</v>
      </c>
      <c r="AN14" s="12">
        <v>0</v>
      </c>
      <c r="AO14" s="12">
        <v>0</v>
      </c>
      <c r="AP14" s="12">
        <f t="shared" si="7"/>
        <v>0</v>
      </c>
      <c r="AQ14" s="12">
        <v>0</v>
      </c>
      <c r="AR14" s="12">
        <v>0</v>
      </c>
      <c r="AS14" s="12">
        <f t="shared" si="8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9"/>
        <v>0</v>
      </c>
      <c r="AZ14" s="12">
        <v>0</v>
      </c>
      <c r="BA14" s="12">
        <v>0</v>
      </c>
      <c r="BB14" s="12">
        <f t="shared" si="10"/>
        <v>0</v>
      </c>
      <c r="BC14" s="12">
        <v>0</v>
      </c>
      <c r="BD14" s="12">
        <v>0</v>
      </c>
      <c r="BE14" s="12">
        <f t="shared" si="11"/>
        <v>0</v>
      </c>
      <c r="BF14" s="12">
        <v>0</v>
      </c>
      <c r="BG14" s="12">
        <v>0</v>
      </c>
      <c r="BH14" s="12">
        <f t="shared" si="12"/>
        <v>0</v>
      </c>
      <c r="BI14" s="12">
        <v>0</v>
      </c>
      <c r="BJ14" s="12">
        <v>0</v>
      </c>
      <c r="BK14" s="12">
        <f t="shared" si="13"/>
        <v>0</v>
      </c>
      <c r="BL14" s="12">
        <v>0</v>
      </c>
      <c r="BM14" s="12">
        <v>0</v>
      </c>
      <c r="BN14" s="12">
        <f t="shared" si="14"/>
        <v>0</v>
      </c>
      <c r="BO14" s="12">
        <v>0</v>
      </c>
      <c r="BP14" s="12">
        <v>0</v>
      </c>
      <c r="BQ14" s="12">
        <f t="shared" si="15"/>
        <v>8687</v>
      </c>
      <c r="BR14" s="12">
        <f t="shared" si="16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7"/>
        <v>98</v>
      </c>
      <c r="BX14" s="12">
        <v>98</v>
      </c>
      <c r="BY14" s="12">
        <v>0</v>
      </c>
      <c r="BZ14" s="12">
        <f t="shared" si="18"/>
        <v>0</v>
      </c>
      <c r="CA14" s="12">
        <v>0</v>
      </c>
      <c r="CB14" s="12">
        <v>0</v>
      </c>
      <c r="CC14" s="12">
        <f t="shared" si="19"/>
        <v>3814</v>
      </c>
      <c r="CD14" s="12">
        <v>1252</v>
      </c>
      <c r="CE14" s="12">
        <v>2562</v>
      </c>
      <c r="CF14" s="12">
        <f t="shared" si="20"/>
        <v>0</v>
      </c>
      <c r="CG14" s="12">
        <v>0</v>
      </c>
      <c r="CH14" s="12">
        <v>0</v>
      </c>
      <c r="CI14" s="12">
        <f t="shared" si="21"/>
        <v>0</v>
      </c>
      <c r="CJ14" s="12">
        <v>0</v>
      </c>
      <c r="CK14" s="12">
        <v>0</v>
      </c>
      <c r="CL14" s="12">
        <f t="shared" si="22"/>
        <v>0</v>
      </c>
      <c r="CM14" s="12">
        <v>0</v>
      </c>
      <c r="CN14" s="12">
        <v>0</v>
      </c>
      <c r="CO14" s="12">
        <f t="shared" si="23"/>
        <v>0</v>
      </c>
      <c r="CP14" s="12">
        <v>0</v>
      </c>
      <c r="CQ14" s="12">
        <v>0</v>
      </c>
      <c r="CR14" s="12">
        <f t="shared" si="24"/>
        <v>0</v>
      </c>
      <c r="CS14" s="12">
        <v>0</v>
      </c>
      <c r="CT14" s="12">
        <v>0</v>
      </c>
      <c r="CU14" s="12">
        <f t="shared" si="25"/>
        <v>0</v>
      </c>
      <c r="CV14" s="12">
        <f t="shared" si="26"/>
        <v>0</v>
      </c>
      <c r="CW14" s="12">
        <v>0</v>
      </c>
      <c r="CX14" s="12">
        <v>0</v>
      </c>
      <c r="CY14" s="12">
        <f t="shared" si="27"/>
        <v>0</v>
      </c>
      <c r="CZ14" s="12">
        <v>0</v>
      </c>
      <c r="DA14" s="12">
        <v>0</v>
      </c>
      <c r="DB14" s="12">
        <f t="shared" si="28"/>
        <v>0</v>
      </c>
      <c r="DC14" s="12">
        <f t="shared" si="29"/>
        <v>0</v>
      </c>
      <c r="DD14" s="12">
        <f t="shared" si="29"/>
        <v>0</v>
      </c>
      <c r="DE14" s="12">
        <f t="shared" si="30"/>
        <v>0</v>
      </c>
      <c r="DF14" s="12"/>
      <c r="DG14" s="12"/>
      <c r="DH14" s="12">
        <f t="shared" si="31"/>
        <v>0</v>
      </c>
      <c r="DI14" s="12"/>
      <c r="DJ14" s="12"/>
      <c r="DK14" s="12">
        <f t="shared" si="32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19">
        <f>DR14+DS14</f>
        <v>0</v>
      </c>
      <c r="DR14" s="12"/>
      <c r="DS14" s="12"/>
      <c r="DT14" s="12">
        <f>DU14+DW14+DV14</f>
        <v>0</v>
      </c>
      <c r="DU14" s="12"/>
      <c r="DV14" s="12"/>
      <c r="DW14" s="12">
        <v>0</v>
      </c>
      <c r="DX14" s="12">
        <f>DY14+DZ14</f>
        <v>0</v>
      </c>
      <c r="DY14" s="12"/>
      <c r="DZ14" s="12"/>
      <c r="EA14" s="12">
        <f>EB14+EC14</f>
        <v>8687</v>
      </c>
      <c r="EB14" s="12">
        <v>5206</v>
      </c>
      <c r="EC14" s="12">
        <v>3481</v>
      </c>
    </row>
    <row r="15" spans="1:139" ht="31.5" x14ac:dyDescent="0.25">
      <c r="A15" s="11" t="s">
        <v>84</v>
      </c>
      <c r="B15" s="12">
        <f t="shared" si="33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0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1"/>
        <v>0</v>
      </c>
      <c r="Y15" s="12">
        <f t="shared" si="2"/>
        <v>0</v>
      </c>
      <c r="Z15" s="12">
        <v>0</v>
      </c>
      <c r="AA15" s="12">
        <v>0</v>
      </c>
      <c r="AB15" s="12">
        <f t="shared" si="3"/>
        <v>0</v>
      </c>
      <c r="AC15" s="12">
        <v>0</v>
      </c>
      <c r="AD15" s="12">
        <v>0</v>
      </c>
      <c r="AE15" s="12">
        <f t="shared" si="4"/>
        <v>340</v>
      </c>
      <c r="AF15" s="12">
        <v>340</v>
      </c>
      <c r="AG15" s="12">
        <v>0</v>
      </c>
      <c r="AH15" s="12"/>
      <c r="AI15" s="12"/>
      <c r="AJ15" s="12">
        <f t="shared" si="5"/>
        <v>0</v>
      </c>
      <c r="AK15" s="12">
        <v>0</v>
      </c>
      <c r="AL15" s="12">
        <v>0</v>
      </c>
      <c r="AM15" s="12">
        <f t="shared" si="6"/>
        <v>481</v>
      </c>
      <c r="AN15" s="12">
        <v>450</v>
      </c>
      <c r="AO15" s="12">
        <v>31</v>
      </c>
      <c r="AP15" s="12">
        <f t="shared" si="7"/>
        <v>135</v>
      </c>
      <c r="AQ15" s="12">
        <v>120</v>
      </c>
      <c r="AR15" s="12">
        <v>15</v>
      </c>
      <c r="AS15" s="12">
        <f t="shared" si="8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9"/>
        <v>0</v>
      </c>
      <c r="AZ15" s="12">
        <v>0</v>
      </c>
      <c r="BA15" s="12">
        <v>0</v>
      </c>
      <c r="BB15" s="12">
        <f t="shared" si="10"/>
        <v>0</v>
      </c>
      <c r="BC15" s="12">
        <v>0</v>
      </c>
      <c r="BD15" s="12">
        <v>0</v>
      </c>
      <c r="BE15" s="12">
        <f t="shared" si="11"/>
        <v>0</v>
      </c>
      <c r="BF15" s="12">
        <v>0</v>
      </c>
      <c r="BG15" s="12">
        <v>0</v>
      </c>
      <c r="BH15" s="12">
        <f t="shared" si="12"/>
        <v>0</v>
      </c>
      <c r="BI15" s="12">
        <v>0</v>
      </c>
      <c r="BJ15" s="12">
        <v>0</v>
      </c>
      <c r="BK15" s="12">
        <f t="shared" si="13"/>
        <v>748</v>
      </c>
      <c r="BL15" s="12">
        <v>748</v>
      </c>
      <c r="BM15" s="12">
        <v>0</v>
      </c>
      <c r="BN15" s="12">
        <f t="shared" si="14"/>
        <v>0</v>
      </c>
      <c r="BO15" s="12">
        <v>0</v>
      </c>
      <c r="BP15" s="12">
        <v>0</v>
      </c>
      <c r="BQ15" s="12">
        <f t="shared" si="15"/>
        <v>5736</v>
      </c>
      <c r="BR15" s="12">
        <f t="shared" si="16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7"/>
        <v>0</v>
      </c>
      <c r="BX15" s="12">
        <v>0</v>
      </c>
      <c r="BY15" s="12">
        <v>0</v>
      </c>
      <c r="BZ15" s="12">
        <f t="shared" si="18"/>
        <v>0</v>
      </c>
      <c r="CA15" s="12">
        <v>0</v>
      </c>
      <c r="CB15" s="12">
        <v>0</v>
      </c>
      <c r="CC15" s="12">
        <f t="shared" si="19"/>
        <v>2416</v>
      </c>
      <c r="CD15" s="12">
        <v>2416</v>
      </c>
      <c r="CE15" s="12">
        <v>0</v>
      </c>
      <c r="CF15" s="12">
        <f t="shared" si="20"/>
        <v>1285</v>
      </c>
      <c r="CG15" s="12">
        <v>1245</v>
      </c>
      <c r="CH15" s="12">
        <v>40</v>
      </c>
      <c r="CI15" s="12">
        <f t="shared" si="21"/>
        <v>794</v>
      </c>
      <c r="CJ15" s="12">
        <v>473</v>
      </c>
      <c r="CK15" s="12">
        <v>321</v>
      </c>
      <c r="CL15" s="12">
        <f t="shared" si="22"/>
        <v>0</v>
      </c>
      <c r="CM15" s="12">
        <v>0</v>
      </c>
      <c r="CN15" s="12">
        <v>0</v>
      </c>
      <c r="CO15" s="12">
        <f t="shared" si="23"/>
        <v>555</v>
      </c>
      <c r="CP15" s="12">
        <v>343</v>
      </c>
      <c r="CQ15" s="12">
        <v>212</v>
      </c>
      <c r="CR15" s="12">
        <f t="shared" si="24"/>
        <v>147</v>
      </c>
      <c r="CS15" s="12">
        <v>119</v>
      </c>
      <c r="CT15" s="12">
        <v>28</v>
      </c>
      <c r="CU15" s="12">
        <f t="shared" si="25"/>
        <v>0</v>
      </c>
      <c r="CV15" s="12">
        <f t="shared" si="26"/>
        <v>0</v>
      </c>
      <c r="CW15" s="12">
        <v>0</v>
      </c>
      <c r="CX15" s="12">
        <v>0</v>
      </c>
      <c r="CY15" s="12">
        <f t="shared" si="27"/>
        <v>0</v>
      </c>
      <c r="CZ15" s="12">
        <v>0</v>
      </c>
      <c r="DA15" s="12">
        <v>0</v>
      </c>
      <c r="DB15" s="12">
        <f t="shared" si="28"/>
        <v>1487</v>
      </c>
      <c r="DC15" s="12">
        <f t="shared" si="29"/>
        <v>1375</v>
      </c>
      <c r="DD15" s="12">
        <f t="shared" si="29"/>
        <v>112</v>
      </c>
      <c r="DE15" s="12">
        <f t="shared" si="30"/>
        <v>410</v>
      </c>
      <c r="DF15" s="12">
        <v>350</v>
      </c>
      <c r="DG15" s="12">
        <v>60</v>
      </c>
      <c r="DH15" s="12">
        <f t="shared" si="31"/>
        <v>1077</v>
      </c>
      <c r="DI15" s="12">
        <v>1025</v>
      </c>
      <c r="DJ15" s="12">
        <v>52</v>
      </c>
      <c r="DK15" s="12">
        <f t="shared" si="32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19">
        <f t="shared" ref="DQ15:DQ71" si="41">DR15+DS15</f>
        <v>2454</v>
      </c>
      <c r="DR15" s="12">
        <v>728</v>
      </c>
      <c r="DS15" s="12">
        <v>1726</v>
      </c>
      <c r="DT15" s="12">
        <f t="shared" ref="DT15:DT71" si="42">DU15+DW15+DV15</f>
        <v>4077</v>
      </c>
      <c r="DU15" s="12">
        <v>3985</v>
      </c>
      <c r="DV15" s="12">
        <v>82</v>
      </c>
      <c r="DW15" s="12">
        <v>10</v>
      </c>
      <c r="DX15" s="12">
        <f t="shared" ref="DX15:DX71" si="43">DY15+DZ15</f>
        <v>1180</v>
      </c>
      <c r="DY15" s="12">
        <v>576</v>
      </c>
      <c r="DZ15" s="12">
        <v>604</v>
      </c>
      <c r="EA15" s="12">
        <f t="shared" ref="EA15:EA78" si="44">EB15+EC15</f>
        <v>20530</v>
      </c>
      <c r="EB15" s="12">
        <v>15966</v>
      </c>
      <c r="EC15" s="12">
        <v>4564</v>
      </c>
    </row>
    <row r="16" spans="1:139" ht="31.5" x14ac:dyDescent="0.25">
      <c r="A16" s="11" t="s">
        <v>85</v>
      </c>
      <c r="B16" s="12">
        <f t="shared" si="33"/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0"/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1"/>
        <v>4956</v>
      </c>
      <c r="Y16" s="12">
        <f t="shared" si="2"/>
        <v>3469</v>
      </c>
      <c r="Z16" s="12">
        <v>3469</v>
      </c>
      <c r="AA16" s="12">
        <v>0</v>
      </c>
      <c r="AB16" s="12">
        <f t="shared" si="3"/>
        <v>1487</v>
      </c>
      <c r="AC16" s="12">
        <v>1487</v>
      </c>
      <c r="AD16" s="12">
        <v>0</v>
      </c>
      <c r="AE16" s="12">
        <f t="shared" si="4"/>
        <v>5804</v>
      </c>
      <c r="AF16" s="12">
        <v>5352</v>
      </c>
      <c r="AG16" s="12">
        <v>452</v>
      </c>
      <c r="AH16" s="12"/>
      <c r="AI16" s="12"/>
      <c r="AJ16" s="12">
        <f t="shared" si="5"/>
        <v>0</v>
      </c>
      <c r="AK16" s="12">
        <v>0</v>
      </c>
      <c r="AL16" s="12">
        <v>0</v>
      </c>
      <c r="AM16" s="12">
        <f t="shared" si="6"/>
        <v>5225</v>
      </c>
      <c r="AN16" s="12">
        <v>3870</v>
      </c>
      <c r="AO16" s="12">
        <v>1355</v>
      </c>
      <c r="AP16" s="12">
        <f t="shared" si="7"/>
        <v>1585</v>
      </c>
      <c r="AQ16" s="12">
        <v>1585</v>
      </c>
      <c r="AR16" s="12">
        <v>0</v>
      </c>
      <c r="AS16" s="12">
        <f t="shared" si="8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9"/>
        <v>0</v>
      </c>
      <c r="AZ16" s="12">
        <v>0</v>
      </c>
      <c r="BA16" s="12">
        <v>0</v>
      </c>
      <c r="BB16" s="12">
        <f t="shared" si="10"/>
        <v>0</v>
      </c>
      <c r="BC16" s="12">
        <v>0</v>
      </c>
      <c r="BD16" s="12">
        <v>0</v>
      </c>
      <c r="BE16" s="12">
        <f t="shared" si="11"/>
        <v>2544</v>
      </c>
      <c r="BF16" s="12">
        <v>1189</v>
      </c>
      <c r="BG16" s="12">
        <v>1355</v>
      </c>
      <c r="BH16" s="12">
        <f t="shared" si="12"/>
        <v>0</v>
      </c>
      <c r="BI16" s="12">
        <v>0</v>
      </c>
      <c r="BJ16" s="12">
        <v>0</v>
      </c>
      <c r="BK16" s="12">
        <f t="shared" si="13"/>
        <v>1951</v>
      </c>
      <c r="BL16" s="12">
        <v>1951</v>
      </c>
      <c r="BM16" s="12">
        <v>0</v>
      </c>
      <c r="BN16" s="12">
        <f t="shared" si="14"/>
        <v>2041</v>
      </c>
      <c r="BO16" s="12">
        <v>1564</v>
      </c>
      <c r="BP16" s="12">
        <v>477</v>
      </c>
      <c r="BQ16" s="12">
        <f t="shared" si="15"/>
        <v>5365</v>
      </c>
      <c r="BR16" s="12">
        <f t="shared" si="16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7"/>
        <v>0</v>
      </c>
      <c r="BX16" s="12">
        <v>0</v>
      </c>
      <c r="BY16" s="12">
        <v>0</v>
      </c>
      <c r="BZ16" s="12">
        <f t="shared" si="18"/>
        <v>0</v>
      </c>
      <c r="CA16" s="12">
        <v>0</v>
      </c>
      <c r="CB16" s="12">
        <v>0</v>
      </c>
      <c r="CC16" s="12">
        <f t="shared" si="19"/>
        <v>5365</v>
      </c>
      <c r="CD16" s="12">
        <v>4527</v>
      </c>
      <c r="CE16" s="12">
        <v>838</v>
      </c>
      <c r="CF16" s="12">
        <f t="shared" si="20"/>
        <v>13979</v>
      </c>
      <c r="CG16" s="12">
        <v>13849</v>
      </c>
      <c r="CH16" s="12">
        <v>130</v>
      </c>
      <c r="CI16" s="12">
        <f t="shared" si="21"/>
        <v>2670</v>
      </c>
      <c r="CJ16" s="12">
        <v>2379</v>
      </c>
      <c r="CK16" s="12">
        <v>291</v>
      </c>
      <c r="CL16" s="12">
        <f t="shared" si="22"/>
        <v>0</v>
      </c>
      <c r="CM16" s="12">
        <v>0</v>
      </c>
      <c r="CN16" s="12">
        <v>0</v>
      </c>
      <c r="CO16" s="12">
        <f t="shared" si="23"/>
        <v>3454</v>
      </c>
      <c r="CP16" s="12">
        <v>2301</v>
      </c>
      <c r="CQ16" s="12">
        <v>1153</v>
      </c>
      <c r="CR16" s="12">
        <f t="shared" si="24"/>
        <v>0</v>
      </c>
      <c r="CS16" s="12"/>
      <c r="CT16" s="12"/>
      <c r="CU16" s="12">
        <f t="shared" si="25"/>
        <v>500</v>
      </c>
      <c r="CV16" s="12">
        <f t="shared" si="26"/>
        <v>500</v>
      </c>
      <c r="CW16" s="12">
        <v>500</v>
      </c>
      <c r="CX16" s="12"/>
      <c r="CY16" s="12">
        <f t="shared" si="27"/>
        <v>0</v>
      </c>
      <c r="CZ16" s="12"/>
      <c r="DA16" s="12"/>
      <c r="DB16" s="12">
        <f t="shared" si="28"/>
        <v>5296</v>
      </c>
      <c r="DC16" s="12">
        <f t="shared" si="29"/>
        <v>5045</v>
      </c>
      <c r="DD16" s="12">
        <f t="shared" si="29"/>
        <v>251</v>
      </c>
      <c r="DE16" s="12">
        <f t="shared" si="30"/>
        <v>87</v>
      </c>
      <c r="DF16" s="12">
        <v>87</v>
      </c>
      <c r="DG16" s="12">
        <v>0</v>
      </c>
      <c r="DH16" s="12">
        <f t="shared" si="31"/>
        <v>3952</v>
      </c>
      <c r="DI16" s="12">
        <v>3952</v>
      </c>
      <c r="DJ16" s="12">
        <v>0</v>
      </c>
      <c r="DK16" s="12">
        <f t="shared" si="32"/>
        <v>1257</v>
      </c>
      <c r="DL16" s="12">
        <v>1006</v>
      </c>
      <c r="DM16" s="18">
        <v>251</v>
      </c>
      <c r="DN16" s="20">
        <f t="shared" si="34"/>
        <v>187276</v>
      </c>
      <c r="DO16" s="12">
        <f t="shared" si="35"/>
        <v>113465</v>
      </c>
      <c r="DP16" s="21">
        <f t="shared" si="36"/>
        <v>73811</v>
      </c>
      <c r="DQ16" s="19">
        <f t="shared" si="41"/>
        <v>17182</v>
      </c>
      <c r="DR16" s="12">
        <v>4482</v>
      </c>
      <c r="DS16" s="12">
        <v>12700</v>
      </c>
      <c r="DT16" s="12">
        <f t="shared" si="42"/>
        <v>25311</v>
      </c>
      <c r="DU16" s="12">
        <v>24536</v>
      </c>
      <c r="DV16" s="12">
        <v>510</v>
      </c>
      <c r="DW16" s="12">
        <v>265</v>
      </c>
      <c r="DX16" s="12">
        <f t="shared" si="43"/>
        <v>7471</v>
      </c>
      <c r="DY16" s="12">
        <v>3647</v>
      </c>
      <c r="DZ16" s="12">
        <v>3824</v>
      </c>
      <c r="EA16" s="12">
        <f t="shared" si="44"/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f t="shared" si="33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0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1"/>
        <v>0</v>
      </c>
      <c r="Y17" s="12">
        <f t="shared" si="2"/>
        <v>0</v>
      </c>
      <c r="Z17" s="12"/>
      <c r="AA17" s="12"/>
      <c r="AB17" s="12">
        <f t="shared" si="3"/>
        <v>0</v>
      </c>
      <c r="AC17" s="12"/>
      <c r="AD17" s="12"/>
      <c r="AE17" s="12">
        <f t="shared" si="4"/>
        <v>0</v>
      </c>
      <c r="AF17" s="12"/>
      <c r="AG17" s="12"/>
      <c r="AH17" s="12"/>
      <c r="AI17" s="12"/>
      <c r="AJ17" s="12">
        <f t="shared" si="5"/>
        <v>0</v>
      </c>
      <c r="AK17" s="12"/>
      <c r="AL17" s="12"/>
      <c r="AM17" s="12">
        <f t="shared" si="6"/>
        <v>0</v>
      </c>
      <c r="AN17" s="12"/>
      <c r="AO17" s="12"/>
      <c r="AP17" s="12">
        <f t="shared" si="7"/>
        <v>0</v>
      </c>
      <c r="AQ17" s="12"/>
      <c r="AR17" s="12"/>
      <c r="AS17" s="12">
        <f t="shared" si="8"/>
        <v>0</v>
      </c>
      <c r="AT17" s="12"/>
      <c r="AU17" s="12"/>
      <c r="AV17" s="12"/>
      <c r="AW17" s="12"/>
      <c r="AX17" s="12"/>
      <c r="AY17" s="12">
        <f t="shared" si="9"/>
        <v>0</v>
      </c>
      <c r="AZ17" s="12"/>
      <c r="BA17" s="12"/>
      <c r="BB17" s="12">
        <f t="shared" si="10"/>
        <v>0</v>
      </c>
      <c r="BC17" s="12"/>
      <c r="BD17" s="12"/>
      <c r="BE17" s="12">
        <f t="shared" si="11"/>
        <v>0</v>
      </c>
      <c r="BF17" s="12"/>
      <c r="BG17" s="12"/>
      <c r="BH17" s="12">
        <f t="shared" si="12"/>
        <v>0</v>
      </c>
      <c r="BI17" s="12"/>
      <c r="BJ17" s="12"/>
      <c r="BK17" s="12">
        <f t="shared" si="13"/>
        <v>0</v>
      </c>
      <c r="BL17" s="12"/>
      <c r="BM17" s="12"/>
      <c r="BN17" s="12">
        <f t="shared" si="14"/>
        <v>0</v>
      </c>
      <c r="BO17" s="12"/>
      <c r="BP17" s="12"/>
      <c r="BQ17" s="12">
        <f t="shared" si="15"/>
        <v>15230</v>
      </c>
      <c r="BR17" s="12">
        <f t="shared" si="16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7"/>
        <v>2487</v>
      </c>
      <c r="BX17" s="12">
        <v>1582</v>
      </c>
      <c r="BY17" s="12">
        <v>905</v>
      </c>
      <c r="BZ17" s="12">
        <f t="shared" si="18"/>
        <v>0</v>
      </c>
      <c r="CA17" s="12">
        <v>0</v>
      </c>
      <c r="CB17" s="12">
        <v>0</v>
      </c>
      <c r="CC17" s="12">
        <f t="shared" si="19"/>
        <v>8569</v>
      </c>
      <c r="CD17" s="12">
        <v>6519</v>
      </c>
      <c r="CE17" s="12">
        <v>2050</v>
      </c>
      <c r="CF17" s="12">
        <f t="shared" si="20"/>
        <v>0</v>
      </c>
      <c r="CG17" s="12"/>
      <c r="CH17" s="12"/>
      <c r="CI17" s="12">
        <f t="shared" si="21"/>
        <v>0</v>
      </c>
      <c r="CJ17" s="12"/>
      <c r="CK17" s="12"/>
      <c r="CL17" s="12">
        <f t="shared" si="22"/>
        <v>0</v>
      </c>
      <c r="CM17" s="12"/>
      <c r="CN17" s="12"/>
      <c r="CO17" s="12">
        <f t="shared" si="23"/>
        <v>0</v>
      </c>
      <c r="CP17" s="12"/>
      <c r="CQ17" s="12"/>
      <c r="CR17" s="12">
        <f t="shared" si="24"/>
        <v>0</v>
      </c>
      <c r="CS17" s="12"/>
      <c r="CT17" s="12"/>
      <c r="CU17" s="12">
        <f t="shared" si="25"/>
        <v>0</v>
      </c>
      <c r="CV17" s="12">
        <f t="shared" si="26"/>
        <v>0</v>
      </c>
      <c r="CW17" s="12"/>
      <c r="CX17" s="12"/>
      <c r="CY17" s="12">
        <f t="shared" si="27"/>
        <v>0</v>
      </c>
      <c r="CZ17" s="12"/>
      <c r="DA17" s="12"/>
      <c r="DB17" s="12">
        <f t="shared" si="28"/>
        <v>0</v>
      </c>
      <c r="DC17" s="12">
        <f t="shared" si="29"/>
        <v>0</v>
      </c>
      <c r="DD17" s="12">
        <f t="shared" si="29"/>
        <v>0</v>
      </c>
      <c r="DE17" s="12">
        <f t="shared" si="30"/>
        <v>0</v>
      </c>
      <c r="DF17" s="12"/>
      <c r="DG17" s="12"/>
      <c r="DH17" s="12">
        <f t="shared" si="31"/>
        <v>0</v>
      </c>
      <c r="DI17" s="12"/>
      <c r="DJ17" s="12"/>
      <c r="DK17" s="12">
        <f t="shared" si="32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19">
        <f t="shared" si="41"/>
        <v>0</v>
      </c>
      <c r="DR17" s="12"/>
      <c r="DS17" s="12"/>
      <c r="DT17" s="12">
        <f t="shared" si="42"/>
        <v>0</v>
      </c>
      <c r="DU17" s="12"/>
      <c r="DV17" s="12"/>
      <c r="DW17" s="12">
        <v>0</v>
      </c>
      <c r="DX17" s="12">
        <f t="shared" si="43"/>
        <v>0</v>
      </c>
      <c r="DY17" s="12"/>
      <c r="DZ17" s="12"/>
      <c r="EA17" s="12">
        <f t="shared" si="44"/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f t="shared" si="33"/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0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1"/>
        <v>0</v>
      </c>
      <c r="Y18" s="12">
        <f t="shared" si="2"/>
        <v>0</v>
      </c>
      <c r="Z18" s="12"/>
      <c r="AA18" s="12"/>
      <c r="AB18" s="12">
        <f t="shared" si="3"/>
        <v>0</v>
      </c>
      <c r="AC18" s="12"/>
      <c r="AD18" s="12"/>
      <c r="AE18" s="12">
        <f t="shared" si="4"/>
        <v>438</v>
      </c>
      <c r="AF18" s="12">
        <v>300</v>
      </c>
      <c r="AG18" s="12">
        <v>138</v>
      </c>
      <c r="AH18" s="12"/>
      <c r="AI18" s="12"/>
      <c r="AJ18" s="12">
        <f t="shared" si="5"/>
        <v>0</v>
      </c>
      <c r="AK18" s="12">
        <v>0</v>
      </c>
      <c r="AL18" s="12">
        <v>0</v>
      </c>
      <c r="AM18" s="12">
        <f t="shared" si="6"/>
        <v>623</v>
      </c>
      <c r="AN18" s="12">
        <v>444</v>
      </c>
      <c r="AO18" s="12">
        <v>179</v>
      </c>
      <c r="AP18" s="12">
        <f t="shared" si="7"/>
        <v>0</v>
      </c>
      <c r="AQ18" s="12">
        <v>0</v>
      </c>
      <c r="AR18" s="12">
        <v>0</v>
      </c>
      <c r="AS18" s="12">
        <f t="shared" si="8"/>
        <v>1061</v>
      </c>
      <c r="AT18" s="12">
        <v>877</v>
      </c>
      <c r="AU18" s="12"/>
      <c r="AV18" s="12"/>
      <c r="AW18" s="12"/>
      <c r="AX18" s="12"/>
      <c r="AY18" s="12">
        <f t="shared" si="9"/>
        <v>0</v>
      </c>
      <c r="AZ18" s="12"/>
      <c r="BA18" s="12"/>
      <c r="BB18" s="12">
        <f t="shared" si="10"/>
        <v>0</v>
      </c>
      <c r="BC18" s="12"/>
      <c r="BD18" s="12"/>
      <c r="BE18" s="12">
        <f t="shared" si="11"/>
        <v>0</v>
      </c>
      <c r="BF18" s="12"/>
      <c r="BG18" s="12"/>
      <c r="BH18" s="12">
        <f t="shared" si="12"/>
        <v>0</v>
      </c>
      <c r="BI18" s="12"/>
      <c r="BJ18" s="12"/>
      <c r="BK18" s="12">
        <f t="shared" si="13"/>
        <v>184</v>
      </c>
      <c r="BL18" s="12">
        <v>184</v>
      </c>
      <c r="BM18" s="12">
        <v>0</v>
      </c>
      <c r="BN18" s="12">
        <f t="shared" si="14"/>
        <v>316</v>
      </c>
      <c r="BO18" s="12">
        <v>316</v>
      </c>
      <c r="BP18" s="12">
        <v>0</v>
      </c>
      <c r="BQ18" s="12">
        <f t="shared" si="15"/>
        <v>1636</v>
      </c>
      <c r="BR18" s="12">
        <f t="shared" si="16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7"/>
        <v>394</v>
      </c>
      <c r="BX18" s="12">
        <v>328</v>
      </c>
      <c r="BY18" s="12">
        <v>66</v>
      </c>
      <c r="BZ18" s="12">
        <f t="shared" si="18"/>
        <v>0</v>
      </c>
      <c r="CA18" s="12"/>
      <c r="CB18" s="12"/>
      <c r="CC18" s="12">
        <f t="shared" si="19"/>
        <v>0</v>
      </c>
      <c r="CD18" s="12"/>
      <c r="CE18" s="12"/>
      <c r="CF18" s="12">
        <f t="shared" si="20"/>
        <v>2032</v>
      </c>
      <c r="CG18" s="12">
        <v>2006</v>
      </c>
      <c r="CH18" s="12">
        <v>26</v>
      </c>
      <c r="CI18" s="12">
        <f t="shared" si="21"/>
        <v>11</v>
      </c>
      <c r="CJ18" s="12">
        <v>11</v>
      </c>
      <c r="CK18" s="12">
        <v>0</v>
      </c>
      <c r="CL18" s="12">
        <f t="shared" si="22"/>
        <v>0</v>
      </c>
      <c r="CM18" s="12">
        <v>0</v>
      </c>
      <c r="CN18" s="12">
        <v>0</v>
      </c>
      <c r="CO18" s="12">
        <f t="shared" si="23"/>
        <v>58</v>
      </c>
      <c r="CP18" s="12">
        <v>30</v>
      </c>
      <c r="CQ18" s="12">
        <v>28</v>
      </c>
      <c r="CR18" s="12">
        <f t="shared" si="24"/>
        <v>930</v>
      </c>
      <c r="CS18" s="12">
        <v>930</v>
      </c>
      <c r="CT18" s="12">
        <v>0</v>
      </c>
      <c r="CU18" s="12">
        <f t="shared" si="25"/>
        <v>0</v>
      </c>
      <c r="CV18" s="12">
        <f t="shared" si="26"/>
        <v>0</v>
      </c>
      <c r="CW18" s="12">
        <v>0</v>
      </c>
      <c r="CX18" s="12">
        <v>0</v>
      </c>
      <c r="CY18" s="12">
        <f t="shared" si="27"/>
        <v>0</v>
      </c>
      <c r="CZ18" s="12">
        <v>0</v>
      </c>
      <c r="DA18" s="12">
        <v>0</v>
      </c>
      <c r="DB18" s="12">
        <f t="shared" si="28"/>
        <v>530</v>
      </c>
      <c r="DC18" s="12">
        <f t="shared" si="29"/>
        <v>530</v>
      </c>
      <c r="DD18" s="12">
        <f t="shared" si="29"/>
        <v>0</v>
      </c>
      <c r="DE18" s="12">
        <f t="shared" si="30"/>
        <v>90</v>
      </c>
      <c r="DF18" s="12">
        <v>90</v>
      </c>
      <c r="DG18" s="12">
        <v>0</v>
      </c>
      <c r="DH18" s="12">
        <f t="shared" si="31"/>
        <v>440</v>
      </c>
      <c r="DI18" s="12">
        <v>440</v>
      </c>
      <c r="DJ18" s="12"/>
      <c r="DK18" s="12">
        <f t="shared" si="32"/>
        <v>0</v>
      </c>
      <c r="DL18" s="12"/>
      <c r="DM18" s="18"/>
      <c r="DN18" s="20">
        <f t="shared" si="34"/>
        <v>20399</v>
      </c>
      <c r="DO18" s="12">
        <f t="shared" si="35"/>
        <v>14462</v>
      </c>
      <c r="DP18" s="21">
        <f t="shared" si="36"/>
        <v>5937</v>
      </c>
      <c r="DQ18" s="19">
        <f t="shared" si="41"/>
        <v>1990</v>
      </c>
      <c r="DR18" s="12">
        <v>613</v>
      </c>
      <c r="DS18" s="12">
        <v>1377</v>
      </c>
      <c r="DT18" s="12">
        <f t="shared" si="42"/>
        <v>3444</v>
      </c>
      <c r="DU18" s="12">
        <v>3354</v>
      </c>
      <c r="DV18" s="12">
        <v>69</v>
      </c>
      <c r="DW18" s="12">
        <v>21</v>
      </c>
      <c r="DX18" s="12">
        <f t="shared" si="43"/>
        <v>893</v>
      </c>
      <c r="DY18" s="12">
        <v>436</v>
      </c>
      <c r="DZ18" s="12">
        <v>457</v>
      </c>
      <c r="EA18" s="12">
        <f t="shared" si="44"/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f t="shared" si="33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0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1"/>
        <v>0</v>
      </c>
      <c r="Y19" s="12">
        <f t="shared" si="2"/>
        <v>0</v>
      </c>
      <c r="Z19" s="12">
        <v>0</v>
      </c>
      <c r="AA19" s="12">
        <v>0</v>
      </c>
      <c r="AB19" s="12">
        <f t="shared" si="3"/>
        <v>0</v>
      </c>
      <c r="AC19" s="12">
        <v>0</v>
      </c>
      <c r="AD19" s="12">
        <v>0</v>
      </c>
      <c r="AE19" s="12">
        <f t="shared" si="4"/>
        <v>1103</v>
      </c>
      <c r="AF19" s="12">
        <v>1103</v>
      </c>
      <c r="AG19" s="12">
        <v>0</v>
      </c>
      <c r="AH19" s="12"/>
      <c r="AI19" s="12"/>
      <c r="AJ19" s="12">
        <f t="shared" si="5"/>
        <v>0</v>
      </c>
      <c r="AK19" s="12">
        <v>0</v>
      </c>
      <c r="AL19" s="12">
        <v>0</v>
      </c>
      <c r="AM19" s="12">
        <f t="shared" si="6"/>
        <v>718</v>
      </c>
      <c r="AN19" s="12">
        <v>529</v>
      </c>
      <c r="AO19" s="12">
        <v>189</v>
      </c>
      <c r="AP19" s="12">
        <f t="shared" si="7"/>
        <v>0</v>
      </c>
      <c r="AQ19" s="12">
        <v>0</v>
      </c>
      <c r="AR19" s="12">
        <v>0</v>
      </c>
      <c r="AS19" s="12">
        <f t="shared" si="8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9"/>
        <v>0</v>
      </c>
      <c r="AZ19" s="12">
        <v>0</v>
      </c>
      <c r="BA19" s="12">
        <v>0</v>
      </c>
      <c r="BB19" s="12">
        <f t="shared" si="10"/>
        <v>0</v>
      </c>
      <c r="BC19" s="12">
        <v>0</v>
      </c>
      <c r="BD19" s="12">
        <v>0</v>
      </c>
      <c r="BE19" s="12">
        <f t="shared" si="11"/>
        <v>0</v>
      </c>
      <c r="BF19" s="12">
        <v>0</v>
      </c>
      <c r="BG19" s="12">
        <v>0</v>
      </c>
      <c r="BH19" s="12">
        <f t="shared" si="12"/>
        <v>0</v>
      </c>
      <c r="BI19" s="12">
        <v>0</v>
      </c>
      <c r="BJ19" s="12">
        <v>0</v>
      </c>
      <c r="BK19" s="12">
        <f t="shared" si="13"/>
        <v>0</v>
      </c>
      <c r="BL19" s="12">
        <v>0</v>
      </c>
      <c r="BM19" s="12">
        <v>0</v>
      </c>
      <c r="BN19" s="12">
        <f t="shared" si="14"/>
        <v>0</v>
      </c>
      <c r="BO19" s="12">
        <v>0</v>
      </c>
      <c r="BP19" s="12">
        <v>0</v>
      </c>
      <c r="BQ19" s="12">
        <f t="shared" si="15"/>
        <v>396</v>
      </c>
      <c r="BR19" s="12">
        <f t="shared" si="16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7"/>
        <v>396</v>
      </c>
      <c r="BX19" s="12">
        <v>396</v>
      </c>
      <c r="BY19" s="12">
        <v>0</v>
      </c>
      <c r="BZ19" s="12">
        <f t="shared" si="18"/>
        <v>0</v>
      </c>
      <c r="CA19" s="12">
        <v>0</v>
      </c>
      <c r="CB19" s="12">
        <v>0</v>
      </c>
      <c r="CC19" s="12">
        <f t="shared" si="19"/>
        <v>0</v>
      </c>
      <c r="CD19" s="12">
        <v>0</v>
      </c>
      <c r="CE19" s="12">
        <v>0</v>
      </c>
      <c r="CF19" s="12">
        <f t="shared" si="20"/>
        <v>1590</v>
      </c>
      <c r="CG19" s="12">
        <v>1476</v>
      </c>
      <c r="CH19" s="12">
        <v>114</v>
      </c>
      <c r="CI19" s="12">
        <f t="shared" si="21"/>
        <v>0</v>
      </c>
      <c r="CJ19" s="12">
        <v>0</v>
      </c>
      <c r="CK19" s="12">
        <v>0</v>
      </c>
      <c r="CL19" s="12">
        <f t="shared" si="22"/>
        <v>0</v>
      </c>
      <c r="CM19" s="12">
        <v>0</v>
      </c>
      <c r="CN19" s="12">
        <v>0</v>
      </c>
      <c r="CO19" s="12">
        <f t="shared" si="23"/>
        <v>0</v>
      </c>
      <c r="CP19" s="12">
        <v>0</v>
      </c>
      <c r="CQ19" s="12">
        <v>0</v>
      </c>
      <c r="CR19" s="12">
        <f t="shared" si="24"/>
        <v>1210</v>
      </c>
      <c r="CS19" s="12">
        <v>1100</v>
      </c>
      <c r="CT19" s="12">
        <v>110</v>
      </c>
      <c r="CU19" s="12">
        <f t="shared" si="25"/>
        <v>0</v>
      </c>
      <c r="CV19" s="12">
        <f t="shared" si="26"/>
        <v>0</v>
      </c>
      <c r="CW19" s="12">
        <v>0</v>
      </c>
      <c r="CX19" s="12">
        <v>0</v>
      </c>
      <c r="CY19" s="12">
        <f t="shared" si="27"/>
        <v>0</v>
      </c>
      <c r="CZ19" s="12">
        <v>0</v>
      </c>
      <c r="DA19" s="12">
        <v>0</v>
      </c>
      <c r="DB19" s="12">
        <f t="shared" si="28"/>
        <v>2297</v>
      </c>
      <c r="DC19" s="12">
        <f t="shared" si="29"/>
        <v>2129</v>
      </c>
      <c r="DD19" s="12">
        <f t="shared" si="29"/>
        <v>168</v>
      </c>
      <c r="DE19" s="12">
        <f t="shared" si="30"/>
        <v>276</v>
      </c>
      <c r="DF19" s="12">
        <v>248</v>
      </c>
      <c r="DG19" s="12">
        <v>28</v>
      </c>
      <c r="DH19" s="12">
        <f t="shared" si="31"/>
        <v>446</v>
      </c>
      <c r="DI19" s="12">
        <v>306</v>
      </c>
      <c r="DJ19" s="12">
        <v>140</v>
      </c>
      <c r="DK19" s="12">
        <f t="shared" si="32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19">
        <f t="shared" si="41"/>
        <v>3409</v>
      </c>
      <c r="DR19" s="12">
        <v>1159</v>
      </c>
      <c r="DS19" s="12">
        <v>2250</v>
      </c>
      <c r="DT19" s="12">
        <f t="shared" si="42"/>
        <v>6550</v>
      </c>
      <c r="DU19" s="12">
        <v>6346</v>
      </c>
      <c r="DV19" s="12">
        <v>132</v>
      </c>
      <c r="DW19" s="12">
        <v>72</v>
      </c>
      <c r="DX19" s="12">
        <f t="shared" si="43"/>
        <v>1725</v>
      </c>
      <c r="DY19" s="12">
        <v>842</v>
      </c>
      <c r="DZ19" s="12">
        <v>883</v>
      </c>
      <c r="EA19" s="12">
        <f t="shared" si="44"/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f t="shared" si="33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0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1"/>
        <v>1200</v>
      </c>
      <c r="Y20" s="12">
        <f t="shared" si="2"/>
        <v>1200</v>
      </c>
      <c r="Z20" s="12">
        <v>1200</v>
      </c>
      <c r="AA20" s="12">
        <v>0</v>
      </c>
      <c r="AB20" s="12">
        <f t="shared" si="3"/>
        <v>0</v>
      </c>
      <c r="AC20" s="12">
        <v>0</v>
      </c>
      <c r="AD20" s="12">
        <v>0</v>
      </c>
      <c r="AE20" s="12">
        <f t="shared" si="4"/>
        <v>600</v>
      </c>
      <c r="AF20" s="12">
        <v>600</v>
      </c>
      <c r="AG20" s="12">
        <v>0</v>
      </c>
      <c r="AH20" s="12"/>
      <c r="AI20" s="12"/>
      <c r="AJ20" s="12">
        <f t="shared" si="5"/>
        <v>0</v>
      </c>
      <c r="AK20" s="12">
        <v>0</v>
      </c>
      <c r="AL20" s="12">
        <v>0</v>
      </c>
      <c r="AM20" s="12">
        <f t="shared" si="6"/>
        <v>2503</v>
      </c>
      <c r="AN20" s="12">
        <v>2126</v>
      </c>
      <c r="AO20" s="12">
        <v>377</v>
      </c>
      <c r="AP20" s="12">
        <f t="shared" si="7"/>
        <v>0</v>
      </c>
      <c r="AQ20" s="12">
        <v>0</v>
      </c>
      <c r="AR20" s="12">
        <v>0</v>
      </c>
      <c r="AS20" s="12">
        <f t="shared" si="8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9"/>
        <v>0</v>
      </c>
      <c r="AZ20" s="12">
        <v>0</v>
      </c>
      <c r="BA20" s="12">
        <v>0</v>
      </c>
      <c r="BB20" s="12">
        <f t="shared" si="10"/>
        <v>0</v>
      </c>
      <c r="BC20" s="12">
        <v>0</v>
      </c>
      <c r="BD20" s="12">
        <v>0</v>
      </c>
      <c r="BE20" s="12">
        <f t="shared" si="11"/>
        <v>0</v>
      </c>
      <c r="BF20" s="12">
        <v>0</v>
      </c>
      <c r="BG20" s="12">
        <v>0</v>
      </c>
      <c r="BH20" s="12">
        <f t="shared" si="12"/>
        <v>0</v>
      </c>
      <c r="BI20" s="12">
        <v>0</v>
      </c>
      <c r="BJ20" s="12">
        <v>0</v>
      </c>
      <c r="BK20" s="12">
        <f t="shared" si="13"/>
        <v>1678</v>
      </c>
      <c r="BL20" s="12">
        <v>1678</v>
      </c>
      <c r="BM20" s="12">
        <v>0</v>
      </c>
      <c r="BN20" s="12">
        <f t="shared" si="14"/>
        <v>0</v>
      </c>
      <c r="BO20" s="12">
        <v>0</v>
      </c>
      <c r="BP20" s="12">
        <v>0</v>
      </c>
      <c r="BQ20" s="12">
        <f t="shared" si="15"/>
        <v>7437</v>
      </c>
      <c r="BR20" s="12">
        <f t="shared" si="16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7"/>
        <v>0</v>
      </c>
      <c r="BX20" s="12">
        <v>0</v>
      </c>
      <c r="BY20" s="12">
        <v>0</v>
      </c>
      <c r="BZ20" s="12">
        <f t="shared" si="18"/>
        <v>0</v>
      </c>
      <c r="CA20" s="12">
        <v>0</v>
      </c>
      <c r="CB20" s="12">
        <v>0</v>
      </c>
      <c r="CC20" s="12">
        <f t="shared" si="19"/>
        <v>7437</v>
      </c>
      <c r="CD20" s="12">
        <v>6311</v>
      </c>
      <c r="CE20" s="12">
        <v>1126</v>
      </c>
      <c r="CF20" s="12">
        <f t="shared" si="20"/>
        <v>2519</v>
      </c>
      <c r="CG20" s="12">
        <v>2355</v>
      </c>
      <c r="CH20" s="12">
        <v>164</v>
      </c>
      <c r="CI20" s="12">
        <f t="shared" si="21"/>
        <v>2018</v>
      </c>
      <c r="CJ20" s="12">
        <v>1399</v>
      </c>
      <c r="CK20" s="12">
        <v>619</v>
      </c>
      <c r="CL20" s="12">
        <f t="shared" si="22"/>
        <v>0</v>
      </c>
      <c r="CM20" s="12">
        <v>0</v>
      </c>
      <c r="CN20" s="12">
        <v>0</v>
      </c>
      <c r="CO20" s="12">
        <f t="shared" si="23"/>
        <v>1588</v>
      </c>
      <c r="CP20" s="12">
        <v>868</v>
      </c>
      <c r="CQ20" s="12">
        <v>720</v>
      </c>
      <c r="CR20" s="12">
        <f t="shared" si="24"/>
        <v>1108</v>
      </c>
      <c r="CS20" s="12">
        <v>552</v>
      </c>
      <c r="CT20" s="12">
        <v>556</v>
      </c>
      <c r="CU20" s="12">
        <f t="shared" si="25"/>
        <v>0</v>
      </c>
      <c r="CV20" s="12">
        <f t="shared" si="26"/>
        <v>0</v>
      </c>
      <c r="CW20" s="12">
        <v>0</v>
      </c>
      <c r="CX20" s="12">
        <v>0</v>
      </c>
      <c r="CY20" s="12">
        <f t="shared" si="27"/>
        <v>0</v>
      </c>
      <c r="CZ20" s="12">
        <v>0</v>
      </c>
      <c r="DA20" s="12">
        <v>0</v>
      </c>
      <c r="DB20" s="12">
        <f t="shared" si="28"/>
        <v>2908</v>
      </c>
      <c r="DC20" s="12">
        <f t="shared" si="29"/>
        <v>2558</v>
      </c>
      <c r="DD20" s="12">
        <f t="shared" si="29"/>
        <v>350</v>
      </c>
      <c r="DE20" s="12">
        <f t="shared" si="30"/>
        <v>0</v>
      </c>
      <c r="DF20" s="12">
        <v>0</v>
      </c>
      <c r="DG20" s="12">
        <v>0</v>
      </c>
      <c r="DH20" s="12">
        <f t="shared" si="31"/>
        <v>2908</v>
      </c>
      <c r="DI20" s="12">
        <v>2558</v>
      </c>
      <c r="DJ20" s="12">
        <v>350</v>
      </c>
      <c r="DK20" s="12">
        <f t="shared" si="32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19">
        <f t="shared" si="41"/>
        <v>2061</v>
      </c>
      <c r="DR20" s="12">
        <v>713</v>
      </c>
      <c r="DS20" s="12">
        <v>1348</v>
      </c>
      <c r="DT20" s="12">
        <f t="shared" si="42"/>
        <v>4006</v>
      </c>
      <c r="DU20" s="12">
        <v>3905</v>
      </c>
      <c r="DV20" s="12">
        <v>81</v>
      </c>
      <c r="DW20" s="12">
        <v>20</v>
      </c>
      <c r="DX20" s="12">
        <f t="shared" si="43"/>
        <v>984</v>
      </c>
      <c r="DY20" s="12">
        <v>480</v>
      </c>
      <c r="DZ20" s="12">
        <v>504</v>
      </c>
      <c r="EA20" s="12">
        <f t="shared" si="44"/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f t="shared" si="33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0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1"/>
        <v>0</v>
      </c>
      <c r="Y21" s="12">
        <f t="shared" si="2"/>
        <v>0</v>
      </c>
      <c r="Z21" s="12">
        <v>0</v>
      </c>
      <c r="AA21" s="12">
        <v>0</v>
      </c>
      <c r="AB21" s="12">
        <f t="shared" si="3"/>
        <v>0</v>
      </c>
      <c r="AC21" s="12">
        <v>0</v>
      </c>
      <c r="AD21" s="12">
        <v>0</v>
      </c>
      <c r="AE21" s="12">
        <f t="shared" si="4"/>
        <v>0</v>
      </c>
      <c r="AF21" s="12">
        <v>0</v>
      </c>
      <c r="AG21" s="12">
        <v>0</v>
      </c>
      <c r="AH21" s="12"/>
      <c r="AI21" s="12"/>
      <c r="AJ21" s="12">
        <f t="shared" si="5"/>
        <v>0</v>
      </c>
      <c r="AK21" s="12">
        <v>0</v>
      </c>
      <c r="AL21" s="12">
        <v>0</v>
      </c>
      <c r="AM21" s="12">
        <f t="shared" si="6"/>
        <v>1184</v>
      </c>
      <c r="AN21" s="12">
        <v>732</v>
      </c>
      <c r="AO21" s="12">
        <v>452</v>
      </c>
      <c r="AP21" s="12">
        <f t="shared" si="7"/>
        <v>550</v>
      </c>
      <c r="AQ21" s="12">
        <v>530</v>
      </c>
      <c r="AR21" s="12">
        <v>20</v>
      </c>
      <c r="AS21" s="12">
        <f t="shared" si="8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9"/>
        <v>0</v>
      </c>
      <c r="AZ21" s="12">
        <v>0</v>
      </c>
      <c r="BA21" s="12">
        <v>0</v>
      </c>
      <c r="BB21" s="12">
        <f t="shared" si="10"/>
        <v>0</v>
      </c>
      <c r="BC21" s="12">
        <v>0</v>
      </c>
      <c r="BD21" s="12">
        <v>0</v>
      </c>
      <c r="BE21" s="12">
        <f t="shared" si="11"/>
        <v>0</v>
      </c>
      <c r="BF21" s="12">
        <v>0</v>
      </c>
      <c r="BG21" s="12">
        <v>0</v>
      </c>
      <c r="BH21" s="12">
        <f t="shared" si="12"/>
        <v>0</v>
      </c>
      <c r="BI21" s="12">
        <v>0</v>
      </c>
      <c r="BJ21" s="12">
        <v>0</v>
      </c>
      <c r="BK21" s="12">
        <f t="shared" si="13"/>
        <v>218</v>
      </c>
      <c r="BL21" s="12">
        <v>218</v>
      </c>
      <c r="BM21" s="12">
        <v>0</v>
      </c>
      <c r="BN21" s="12">
        <f t="shared" si="14"/>
        <v>0</v>
      </c>
      <c r="BO21" s="12">
        <v>0</v>
      </c>
      <c r="BP21" s="12">
        <v>0</v>
      </c>
      <c r="BQ21" s="12">
        <f t="shared" si="15"/>
        <v>2198</v>
      </c>
      <c r="BR21" s="12">
        <f t="shared" si="16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7"/>
        <v>2198</v>
      </c>
      <c r="BX21" s="12">
        <v>2198</v>
      </c>
      <c r="BY21" s="12">
        <v>0</v>
      </c>
      <c r="BZ21" s="12">
        <f t="shared" si="18"/>
        <v>0</v>
      </c>
      <c r="CA21" s="12">
        <v>0</v>
      </c>
      <c r="CB21" s="12">
        <v>0</v>
      </c>
      <c r="CC21" s="12">
        <f t="shared" si="19"/>
        <v>0</v>
      </c>
      <c r="CD21" s="12">
        <v>0</v>
      </c>
      <c r="CE21" s="12">
        <v>0</v>
      </c>
      <c r="CF21" s="12">
        <f t="shared" si="20"/>
        <v>2763</v>
      </c>
      <c r="CG21" s="12">
        <v>2558</v>
      </c>
      <c r="CH21" s="12">
        <v>205</v>
      </c>
      <c r="CI21" s="12">
        <f t="shared" si="21"/>
        <v>1158</v>
      </c>
      <c r="CJ21" s="12">
        <v>603</v>
      </c>
      <c r="CK21" s="12">
        <v>555</v>
      </c>
      <c r="CL21" s="12">
        <f t="shared" si="22"/>
        <v>0</v>
      </c>
      <c r="CM21" s="12">
        <v>0</v>
      </c>
      <c r="CN21" s="12">
        <v>0</v>
      </c>
      <c r="CO21" s="12">
        <f t="shared" si="23"/>
        <v>1122</v>
      </c>
      <c r="CP21" s="12">
        <v>732</v>
      </c>
      <c r="CQ21" s="12">
        <v>390</v>
      </c>
      <c r="CR21" s="12">
        <f t="shared" si="24"/>
        <v>625</v>
      </c>
      <c r="CS21" s="12">
        <v>459</v>
      </c>
      <c r="CT21" s="12">
        <v>166</v>
      </c>
      <c r="CU21" s="12">
        <f t="shared" si="25"/>
        <v>0</v>
      </c>
      <c r="CV21" s="12">
        <f t="shared" si="26"/>
        <v>0</v>
      </c>
      <c r="CW21" s="12">
        <v>0</v>
      </c>
      <c r="CX21" s="12">
        <v>0</v>
      </c>
      <c r="CY21" s="12">
        <f t="shared" si="27"/>
        <v>0</v>
      </c>
      <c r="CZ21" s="12">
        <v>0</v>
      </c>
      <c r="DA21" s="12">
        <v>0</v>
      </c>
      <c r="DB21" s="12">
        <f t="shared" si="28"/>
        <v>274</v>
      </c>
      <c r="DC21" s="12">
        <f t="shared" si="29"/>
        <v>274</v>
      </c>
      <c r="DD21" s="12">
        <f t="shared" si="29"/>
        <v>0</v>
      </c>
      <c r="DE21" s="12">
        <f t="shared" si="30"/>
        <v>0</v>
      </c>
      <c r="DF21" s="12">
        <v>0</v>
      </c>
      <c r="DG21" s="12">
        <v>0</v>
      </c>
      <c r="DH21" s="12">
        <f t="shared" si="31"/>
        <v>274</v>
      </c>
      <c r="DI21" s="12">
        <v>274</v>
      </c>
      <c r="DJ21" s="12">
        <v>0</v>
      </c>
      <c r="DK21" s="12">
        <f t="shared" si="32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19">
        <f t="shared" si="41"/>
        <v>3222</v>
      </c>
      <c r="DR21" s="12">
        <v>1011</v>
      </c>
      <c r="DS21" s="12">
        <v>2211</v>
      </c>
      <c r="DT21" s="12">
        <f t="shared" si="42"/>
        <v>5689</v>
      </c>
      <c r="DU21" s="12">
        <v>5534</v>
      </c>
      <c r="DV21" s="12">
        <v>115</v>
      </c>
      <c r="DW21" s="12">
        <v>40</v>
      </c>
      <c r="DX21" s="12">
        <f t="shared" si="43"/>
        <v>1645</v>
      </c>
      <c r="DY21" s="12">
        <v>803</v>
      </c>
      <c r="DZ21" s="12">
        <v>842</v>
      </c>
      <c r="EA21" s="12">
        <f t="shared" si="44"/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f t="shared" si="33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0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1"/>
        <v>503</v>
      </c>
      <c r="Y22" s="12">
        <f t="shared" si="2"/>
        <v>503</v>
      </c>
      <c r="Z22" s="12">
        <v>503</v>
      </c>
      <c r="AA22" s="12">
        <v>0</v>
      </c>
      <c r="AB22" s="12">
        <f t="shared" si="3"/>
        <v>0</v>
      </c>
      <c r="AC22" s="12">
        <v>0</v>
      </c>
      <c r="AD22" s="12">
        <v>0</v>
      </c>
      <c r="AE22" s="12">
        <f t="shared" si="4"/>
        <v>1207</v>
      </c>
      <c r="AF22" s="12">
        <v>1207</v>
      </c>
      <c r="AG22" s="12">
        <v>0</v>
      </c>
      <c r="AH22" s="12"/>
      <c r="AI22" s="12"/>
      <c r="AJ22" s="12">
        <f t="shared" si="5"/>
        <v>0</v>
      </c>
      <c r="AK22" s="12">
        <v>0</v>
      </c>
      <c r="AL22" s="12">
        <v>0</v>
      </c>
      <c r="AM22" s="12">
        <f t="shared" si="6"/>
        <v>1308</v>
      </c>
      <c r="AN22" s="12">
        <v>1308</v>
      </c>
      <c r="AO22" s="12">
        <v>0</v>
      </c>
      <c r="AP22" s="12">
        <f t="shared" si="7"/>
        <v>820</v>
      </c>
      <c r="AQ22" s="12">
        <v>820</v>
      </c>
      <c r="AR22" s="12">
        <v>0</v>
      </c>
      <c r="AS22" s="12">
        <f t="shared" si="8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9"/>
        <v>0</v>
      </c>
      <c r="AZ22" s="12">
        <v>0</v>
      </c>
      <c r="BA22" s="12">
        <v>0</v>
      </c>
      <c r="BB22" s="12">
        <f t="shared" si="10"/>
        <v>0</v>
      </c>
      <c r="BC22" s="12">
        <v>0</v>
      </c>
      <c r="BD22" s="12">
        <v>0</v>
      </c>
      <c r="BE22" s="12">
        <f t="shared" si="11"/>
        <v>0</v>
      </c>
      <c r="BF22" s="12">
        <v>0</v>
      </c>
      <c r="BG22" s="12">
        <v>0</v>
      </c>
      <c r="BH22" s="12">
        <f t="shared" si="12"/>
        <v>0</v>
      </c>
      <c r="BI22" s="12">
        <v>0</v>
      </c>
      <c r="BJ22" s="12">
        <v>0</v>
      </c>
      <c r="BK22" s="12">
        <f t="shared" si="13"/>
        <v>362</v>
      </c>
      <c r="BL22" s="12">
        <v>362</v>
      </c>
      <c r="BM22" s="12">
        <v>0</v>
      </c>
      <c r="BN22" s="12">
        <f t="shared" si="14"/>
        <v>1609</v>
      </c>
      <c r="BO22" s="12">
        <v>1609</v>
      </c>
      <c r="BP22" s="12">
        <v>0</v>
      </c>
      <c r="BQ22" s="12">
        <f t="shared" si="15"/>
        <v>4231</v>
      </c>
      <c r="BR22" s="12">
        <f t="shared" si="16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7"/>
        <v>467</v>
      </c>
      <c r="BX22" s="12">
        <v>267</v>
      </c>
      <c r="BY22" s="12">
        <v>200</v>
      </c>
      <c r="BZ22" s="12">
        <f t="shared" si="18"/>
        <v>0</v>
      </c>
      <c r="CA22" s="12">
        <v>0</v>
      </c>
      <c r="CB22" s="12">
        <v>0</v>
      </c>
      <c r="CC22" s="12">
        <f t="shared" si="19"/>
        <v>2414</v>
      </c>
      <c r="CD22" s="12">
        <v>2414</v>
      </c>
      <c r="CE22" s="12">
        <v>0</v>
      </c>
      <c r="CF22" s="12">
        <f t="shared" si="20"/>
        <v>2288</v>
      </c>
      <c r="CG22" s="12">
        <v>2288</v>
      </c>
      <c r="CH22" s="12">
        <v>0</v>
      </c>
      <c r="CI22" s="12">
        <f t="shared" si="21"/>
        <v>1911</v>
      </c>
      <c r="CJ22" s="12">
        <v>1611</v>
      </c>
      <c r="CK22" s="12">
        <v>300</v>
      </c>
      <c r="CL22" s="12">
        <f t="shared" si="22"/>
        <v>0</v>
      </c>
      <c r="CM22" s="12">
        <v>0</v>
      </c>
      <c r="CN22" s="12">
        <v>0</v>
      </c>
      <c r="CO22" s="12">
        <f t="shared" si="23"/>
        <v>1921</v>
      </c>
      <c r="CP22" s="12">
        <f>1921-576</f>
        <v>1345</v>
      </c>
      <c r="CQ22" s="12">
        <v>576</v>
      </c>
      <c r="CR22" s="12">
        <f t="shared" si="24"/>
        <v>1258</v>
      </c>
      <c r="CS22" s="12">
        <v>1258</v>
      </c>
      <c r="CT22" s="12">
        <v>0</v>
      </c>
      <c r="CU22" s="12">
        <f t="shared" si="25"/>
        <v>0</v>
      </c>
      <c r="CV22" s="12">
        <f t="shared" si="26"/>
        <v>0</v>
      </c>
      <c r="CW22" s="12"/>
      <c r="CX22" s="12">
        <v>0</v>
      </c>
      <c r="CY22" s="12">
        <f t="shared" si="27"/>
        <v>0</v>
      </c>
      <c r="CZ22" s="12">
        <v>0</v>
      </c>
      <c r="DA22" s="12">
        <v>0</v>
      </c>
      <c r="DB22" s="12">
        <f t="shared" si="28"/>
        <v>10232</v>
      </c>
      <c r="DC22" s="12">
        <f t="shared" si="29"/>
        <v>10232</v>
      </c>
      <c r="DD22" s="12">
        <f t="shared" si="29"/>
        <v>0</v>
      </c>
      <c r="DE22" s="12">
        <f t="shared" si="30"/>
        <v>900</v>
      </c>
      <c r="DF22" s="12">
        <v>900</v>
      </c>
      <c r="DG22" s="12">
        <v>0</v>
      </c>
      <c r="DH22" s="12">
        <f t="shared" si="31"/>
        <v>4500</v>
      </c>
      <c r="DI22" s="12">
        <v>4500</v>
      </c>
      <c r="DJ22" s="12">
        <v>0</v>
      </c>
      <c r="DK22" s="12">
        <f t="shared" si="32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60781</v>
      </c>
      <c r="DP22" s="21">
        <f t="shared" si="36"/>
        <v>16863</v>
      </c>
      <c r="DQ22" s="19">
        <f t="shared" si="41"/>
        <v>8060</v>
      </c>
      <c r="DR22" s="12">
        <v>2060</v>
      </c>
      <c r="DS22" s="12">
        <v>6000</v>
      </c>
      <c r="DT22" s="12">
        <f t="shared" si="42"/>
        <v>11609</v>
      </c>
      <c r="DU22" s="12">
        <v>11281</v>
      </c>
      <c r="DV22" s="12">
        <v>234</v>
      </c>
      <c r="DW22" s="12">
        <v>94</v>
      </c>
      <c r="DX22" s="12">
        <f t="shared" si="43"/>
        <v>3493</v>
      </c>
      <c r="DY22" s="12">
        <v>1705</v>
      </c>
      <c r="DZ22" s="12">
        <v>1788</v>
      </c>
      <c r="EA22" s="12">
        <f t="shared" si="44"/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f t="shared" si="33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0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1"/>
        <v>450</v>
      </c>
      <c r="Y23" s="12">
        <f t="shared" si="2"/>
        <v>450</v>
      </c>
      <c r="Z23" s="12">
        <v>450</v>
      </c>
      <c r="AA23" s="12">
        <v>0</v>
      </c>
      <c r="AB23" s="12">
        <f t="shared" si="3"/>
        <v>0</v>
      </c>
      <c r="AC23" s="12">
        <v>0</v>
      </c>
      <c r="AD23" s="12">
        <v>0</v>
      </c>
      <c r="AE23" s="12">
        <f t="shared" si="4"/>
        <v>1100</v>
      </c>
      <c r="AF23" s="12">
        <v>1100</v>
      </c>
      <c r="AG23" s="12">
        <v>0</v>
      </c>
      <c r="AH23" s="12"/>
      <c r="AI23" s="12"/>
      <c r="AJ23" s="12">
        <f t="shared" si="5"/>
        <v>0</v>
      </c>
      <c r="AK23" s="12">
        <v>0</v>
      </c>
      <c r="AL23" s="12">
        <v>0</v>
      </c>
      <c r="AM23" s="12">
        <f t="shared" si="6"/>
        <v>1393</v>
      </c>
      <c r="AN23" s="12">
        <v>1283</v>
      </c>
      <c r="AO23" s="12">
        <v>110</v>
      </c>
      <c r="AP23" s="12">
        <f t="shared" si="7"/>
        <v>55</v>
      </c>
      <c r="AQ23" s="12">
        <v>55</v>
      </c>
      <c r="AR23" s="12">
        <v>0</v>
      </c>
      <c r="AS23" s="12">
        <f t="shared" si="8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9"/>
        <v>0</v>
      </c>
      <c r="AZ23" s="12">
        <v>0</v>
      </c>
      <c r="BA23" s="12">
        <v>0</v>
      </c>
      <c r="BB23" s="12">
        <f t="shared" si="10"/>
        <v>0</v>
      </c>
      <c r="BC23" s="12">
        <v>0</v>
      </c>
      <c r="BD23" s="12">
        <v>0</v>
      </c>
      <c r="BE23" s="12">
        <f t="shared" si="11"/>
        <v>0</v>
      </c>
      <c r="BF23" s="12">
        <v>0</v>
      </c>
      <c r="BG23" s="12">
        <v>0</v>
      </c>
      <c r="BH23" s="12">
        <f t="shared" si="12"/>
        <v>0</v>
      </c>
      <c r="BI23" s="12">
        <v>0</v>
      </c>
      <c r="BJ23" s="12">
        <v>0</v>
      </c>
      <c r="BK23" s="12">
        <f t="shared" si="13"/>
        <v>330</v>
      </c>
      <c r="BL23" s="12">
        <v>330</v>
      </c>
      <c r="BM23" s="12">
        <v>0</v>
      </c>
      <c r="BN23" s="12">
        <f t="shared" si="14"/>
        <v>0</v>
      </c>
      <c r="BO23" s="12">
        <v>0</v>
      </c>
      <c r="BP23" s="12">
        <v>0</v>
      </c>
      <c r="BQ23" s="12">
        <f t="shared" si="15"/>
        <v>3775</v>
      </c>
      <c r="BR23" s="12">
        <f t="shared" si="16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7"/>
        <v>0</v>
      </c>
      <c r="BX23" s="12">
        <v>0</v>
      </c>
      <c r="BY23" s="12">
        <v>0</v>
      </c>
      <c r="BZ23" s="12">
        <f t="shared" si="18"/>
        <v>0</v>
      </c>
      <c r="CA23" s="12">
        <v>0</v>
      </c>
      <c r="CB23" s="12">
        <v>0</v>
      </c>
      <c r="CC23" s="12">
        <f t="shared" si="19"/>
        <v>3593</v>
      </c>
      <c r="CD23" s="12">
        <v>2928</v>
      </c>
      <c r="CE23" s="12">
        <v>665</v>
      </c>
      <c r="CF23" s="12">
        <f t="shared" si="20"/>
        <v>1666</v>
      </c>
      <c r="CG23" s="12">
        <v>1527</v>
      </c>
      <c r="CH23" s="12">
        <v>139</v>
      </c>
      <c r="CI23" s="12">
        <f t="shared" si="21"/>
        <v>185</v>
      </c>
      <c r="CJ23" s="12">
        <v>165</v>
      </c>
      <c r="CK23" s="12">
        <v>20</v>
      </c>
      <c r="CL23" s="12">
        <f t="shared" si="22"/>
        <v>0</v>
      </c>
      <c r="CM23" s="12">
        <v>0</v>
      </c>
      <c r="CN23" s="12">
        <v>0</v>
      </c>
      <c r="CO23" s="12">
        <f t="shared" si="23"/>
        <v>983</v>
      </c>
      <c r="CP23" s="12">
        <v>692</v>
      </c>
      <c r="CQ23" s="12">
        <v>291</v>
      </c>
      <c r="CR23" s="12">
        <f t="shared" si="24"/>
        <v>47</v>
      </c>
      <c r="CS23" s="12">
        <v>41</v>
      </c>
      <c r="CT23" s="12">
        <v>6</v>
      </c>
      <c r="CU23" s="12">
        <f t="shared" si="25"/>
        <v>0</v>
      </c>
      <c r="CV23" s="12">
        <f t="shared" si="26"/>
        <v>0</v>
      </c>
      <c r="CW23" s="12">
        <v>0</v>
      </c>
      <c r="CX23" s="12">
        <v>0</v>
      </c>
      <c r="CY23" s="12">
        <f t="shared" si="27"/>
        <v>0</v>
      </c>
      <c r="CZ23" s="12">
        <v>0</v>
      </c>
      <c r="DA23" s="12">
        <v>0</v>
      </c>
      <c r="DB23" s="12">
        <f t="shared" si="28"/>
        <v>4218</v>
      </c>
      <c r="DC23" s="12">
        <f t="shared" si="29"/>
        <v>4218</v>
      </c>
      <c r="DD23" s="12">
        <f t="shared" si="29"/>
        <v>0</v>
      </c>
      <c r="DE23" s="12">
        <f t="shared" si="30"/>
        <v>1710</v>
      </c>
      <c r="DF23" s="12">
        <v>1710</v>
      </c>
      <c r="DG23" s="12">
        <v>0</v>
      </c>
      <c r="DH23" s="12">
        <f t="shared" si="31"/>
        <v>1508</v>
      </c>
      <c r="DI23" s="12">
        <v>1508</v>
      </c>
      <c r="DJ23" s="12">
        <v>0</v>
      </c>
      <c r="DK23" s="12">
        <f t="shared" si="32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19">
        <f t="shared" si="41"/>
        <v>3101</v>
      </c>
      <c r="DR23" s="12">
        <v>953</v>
      </c>
      <c r="DS23" s="12">
        <v>2148</v>
      </c>
      <c r="DT23" s="12">
        <f t="shared" si="42"/>
        <v>5343</v>
      </c>
      <c r="DU23" s="12">
        <v>5215</v>
      </c>
      <c r="DV23" s="12">
        <v>108</v>
      </c>
      <c r="DW23" s="12">
        <v>20</v>
      </c>
      <c r="DX23" s="12">
        <f t="shared" si="43"/>
        <v>1680</v>
      </c>
      <c r="DY23" s="12">
        <v>820</v>
      </c>
      <c r="DZ23" s="12">
        <v>860</v>
      </c>
      <c r="EA23" s="12">
        <f t="shared" si="44"/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f t="shared" si="33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0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1"/>
        <v>0</v>
      </c>
      <c r="Y24" s="12">
        <f t="shared" si="2"/>
        <v>0</v>
      </c>
      <c r="Z24" s="12">
        <v>0</v>
      </c>
      <c r="AA24" s="12">
        <v>0</v>
      </c>
      <c r="AB24" s="12">
        <f t="shared" si="3"/>
        <v>0</v>
      </c>
      <c r="AC24" s="12">
        <v>0</v>
      </c>
      <c r="AD24" s="12">
        <v>0</v>
      </c>
      <c r="AE24" s="12">
        <f t="shared" si="4"/>
        <v>1066</v>
      </c>
      <c r="AF24" s="12">
        <v>1066</v>
      </c>
      <c r="AG24" s="12">
        <v>0</v>
      </c>
      <c r="AH24" s="12"/>
      <c r="AI24" s="12"/>
      <c r="AJ24" s="12">
        <f t="shared" si="5"/>
        <v>0</v>
      </c>
      <c r="AK24" s="12">
        <v>0</v>
      </c>
      <c r="AL24" s="12">
        <v>0</v>
      </c>
      <c r="AM24" s="12">
        <f t="shared" si="6"/>
        <v>2310</v>
      </c>
      <c r="AN24" s="12">
        <v>2310</v>
      </c>
      <c r="AO24" s="12">
        <v>0</v>
      </c>
      <c r="AP24" s="12">
        <f t="shared" si="7"/>
        <v>708</v>
      </c>
      <c r="AQ24" s="12">
        <v>660</v>
      </c>
      <c r="AR24" s="12">
        <v>48</v>
      </c>
      <c r="AS24" s="12">
        <f t="shared" si="8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9"/>
        <v>0</v>
      </c>
      <c r="AZ24" s="12">
        <v>0</v>
      </c>
      <c r="BA24" s="12">
        <v>0</v>
      </c>
      <c r="BB24" s="12">
        <f t="shared" si="10"/>
        <v>0</v>
      </c>
      <c r="BC24" s="12">
        <v>0</v>
      </c>
      <c r="BD24" s="12">
        <v>0</v>
      </c>
      <c r="BE24" s="12">
        <f t="shared" si="11"/>
        <v>771</v>
      </c>
      <c r="BF24" s="12">
        <v>741</v>
      </c>
      <c r="BG24" s="12">
        <v>30</v>
      </c>
      <c r="BH24" s="12">
        <f t="shared" si="12"/>
        <v>0</v>
      </c>
      <c r="BI24" s="12">
        <v>0</v>
      </c>
      <c r="BJ24" s="12">
        <v>0</v>
      </c>
      <c r="BK24" s="12">
        <f t="shared" si="13"/>
        <v>1098</v>
      </c>
      <c r="BL24" s="12">
        <v>1098</v>
      </c>
      <c r="BM24" s="12">
        <v>0</v>
      </c>
      <c r="BN24" s="12">
        <f t="shared" si="14"/>
        <v>362</v>
      </c>
      <c r="BO24" s="12">
        <v>362</v>
      </c>
      <c r="BP24" s="12">
        <v>0</v>
      </c>
      <c r="BQ24" s="12">
        <f t="shared" si="15"/>
        <v>13902</v>
      </c>
      <c r="BR24" s="12">
        <f t="shared" si="16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7"/>
        <v>0</v>
      </c>
      <c r="BX24" s="12">
        <v>0</v>
      </c>
      <c r="BY24" s="12">
        <v>0</v>
      </c>
      <c r="BZ24" s="12">
        <f t="shared" si="18"/>
        <v>0</v>
      </c>
      <c r="CA24" s="12">
        <v>0</v>
      </c>
      <c r="CB24" s="12">
        <v>0</v>
      </c>
      <c r="CC24" s="12">
        <f t="shared" si="19"/>
        <v>8706</v>
      </c>
      <c r="CD24" s="12">
        <v>5226</v>
      </c>
      <c r="CE24" s="12">
        <v>3480</v>
      </c>
      <c r="CF24" s="12">
        <f t="shared" si="20"/>
        <v>5303</v>
      </c>
      <c r="CG24" s="12">
        <v>5227</v>
      </c>
      <c r="CH24" s="12">
        <v>76</v>
      </c>
      <c r="CI24" s="12">
        <f t="shared" si="21"/>
        <v>422</v>
      </c>
      <c r="CJ24" s="12">
        <v>291</v>
      </c>
      <c r="CK24" s="12">
        <v>131</v>
      </c>
      <c r="CL24" s="12">
        <f t="shared" si="22"/>
        <v>0</v>
      </c>
      <c r="CM24" s="12">
        <v>0</v>
      </c>
      <c r="CN24" s="12">
        <v>0</v>
      </c>
      <c r="CO24" s="12">
        <f t="shared" si="23"/>
        <v>613</v>
      </c>
      <c r="CP24" s="12">
        <v>534</v>
      </c>
      <c r="CQ24" s="12">
        <v>79</v>
      </c>
      <c r="CR24" s="12">
        <f t="shared" si="24"/>
        <v>776</v>
      </c>
      <c r="CS24" s="12">
        <v>278</v>
      </c>
      <c r="CT24" s="12">
        <v>498</v>
      </c>
      <c r="CU24" s="12">
        <f t="shared" si="25"/>
        <v>0</v>
      </c>
      <c r="CV24" s="12">
        <f t="shared" si="26"/>
        <v>0</v>
      </c>
      <c r="CW24" s="12">
        <v>0</v>
      </c>
      <c r="CX24" s="12">
        <v>0</v>
      </c>
      <c r="CY24" s="12">
        <f t="shared" si="27"/>
        <v>0</v>
      </c>
      <c r="CZ24" s="12">
        <v>0</v>
      </c>
      <c r="DA24" s="12">
        <v>0</v>
      </c>
      <c r="DB24" s="12">
        <f t="shared" si="28"/>
        <v>1416</v>
      </c>
      <c r="DC24" s="12">
        <f t="shared" si="29"/>
        <v>1416</v>
      </c>
      <c r="DD24" s="12">
        <f t="shared" si="29"/>
        <v>0</v>
      </c>
      <c r="DE24" s="12">
        <f t="shared" si="30"/>
        <v>44</v>
      </c>
      <c r="DF24" s="12">
        <v>44</v>
      </c>
      <c r="DG24" s="12">
        <v>0</v>
      </c>
      <c r="DH24" s="12">
        <f t="shared" si="31"/>
        <v>1372</v>
      </c>
      <c r="DI24" s="12">
        <v>1372</v>
      </c>
      <c r="DJ24" s="12"/>
      <c r="DK24" s="12">
        <f t="shared" si="32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19">
        <f t="shared" si="41"/>
        <v>6080</v>
      </c>
      <c r="DR24" s="12">
        <v>1903</v>
      </c>
      <c r="DS24" s="12">
        <v>4177</v>
      </c>
      <c r="DT24" s="12">
        <f t="shared" si="42"/>
        <v>10817</v>
      </c>
      <c r="DU24" s="12">
        <v>10417</v>
      </c>
      <c r="DV24" s="12">
        <v>216</v>
      </c>
      <c r="DW24" s="12">
        <v>184</v>
      </c>
      <c r="DX24" s="12">
        <f t="shared" si="43"/>
        <v>2993</v>
      </c>
      <c r="DY24" s="12">
        <v>1461</v>
      </c>
      <c r="DZ24" s="12">
        <v>1532</v>
      </c>
      <c r="EA24" s="12">
        <f t="shared" si="44"/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f t="shared" si="33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0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1"/>
        <v>1014</v>
      </c>
      <c r="Y25" s="12">
        <f t="shared" si="2"/>
        <v>1014</v>
      </c>
      <c r="Z25" s="12">
        <v>1014</v>
      </c>
      <c r="AA25" s="12">
        <v>0</v>
      </c>
      <c r="AB25" s="12">
        <f t="shared" si="3"/>
        <v>0</v>
      </c>
      <c r="AC25" s="12">
        <v>0</v>
      </c>
      <c r="AD25" s="12">
        <v>0</v>
      </c>
      <c r="AE25" s="12">
        <f t="shared" si="4"/>
        <v>1920</v>
      </c>
      <c r="AF25" s="12">
        <v>1140</v>
      </c>
      <c r="AG25" s="12">
        <v>780</v>
      </c>
      <c r="AH25" s="12"/>
      <c r="AI25" s="12"/>
      <c r="AJ25" s="12">
        <f t="shared" si="5"/>
        <v>0</v>
      </c>
      <c r="AK25" s="12">
        <v>0</v>
      </c>
      <c r="AL25" s="12">
        <v>0</v>
      </c>
      <c r="AM25" s="12">
        <f t="shared" si="6"/>
        <v>4114</v>
      </c>
      <c r="AN25" s="12">
        <v>2212</v>
      </c>
      <c r="AO25" s="12">
        <v>1902</v>
      </c>
      <c r="AP25" s="12">
        <f t="shared" si="7"/>
        <v>635</v>
      </c>
      <c r="AQ25" s="12">
        <v>388</v>
      </c>
      <c r="AR25" s="12">
        <v>247</v>
      </c>
      <c r="AS25" s="12">
        <f t="shared" si="8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9"/>
        <v>0</v>
      </c>
      <c r="AZ25" s="12">
        <v>0</v>
      </c>
      <c r="BA25" s="12">
        <v>0</v>
      </c>
      <c r="BB25" s="12">
        <f t="shared" si="10"/>
        <v>0</v>
      </c>
      <c r="BC25" s="12">
        <v>0</v>
      </c>
      <c r="BD25" s="12">
        <v>0</v>
      </c>
      <c r="BE25" s="12">
        <f t="shared" si="11"/>
        <v>727</v>
      </c>
      <c r="BF25" s="12">
        <v>451</v>
      </c>
      <c r="BG25" s="12">
        <v>276</v>
      </c>
      <c r="BH25" s="12">
        <f t="shared" si="12"/>
        <v>0</v>
      </c>
      <c r="BI25" s="12">
        <v>0</v>
      </c>
      <c r="BJ25" s="12">
        <v>0</v>
      </c>
      <c r="BK25" s="12">
        <f t="shared" si="13"/>
        <v>366</v>
      </c>
      <c r="BL25" s="12">
        <v>366</v>
      </c>
      <c r="BM25" s="12">
        <v>0</v>
      </c>
      <c r="BN25" s="12">
        <f t="shared" si="14"/>
        <v>405</v>
      </c>
      <c r="BO25" s="12">
        <v>405</v>
      </c>
      <c r="BP25" s="12">
        <v>0</v>
      </c>
      <c r="BQ25" s="12">
        <f t="shared" si="15"/>
        <v>0</v>
      </c>
      <c r="BR25" s="12">
        <f t="shared" si="16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7"/>
        <v>0</v>
      </c>
      <c r="BX25" s="12">
        <v>0</v>
      </c>
      <c r="BY25" s="12">
        <v>0</v>
      </c>
      <c r="BZ25" s="12">
        <f t="shared" si="18"/>
        <v>0</v>
      </c>
      <c r="CA25" s="12">
        <v>0</v>
      </c>
      <c r="CB25" s="12">
        <v>0</v>
      </c>
      <c r="CC25" s="12">
        <f t="shared" si="19"/>
        <v>0</v>
      </c>
      <c r="CD25" s="12">
        <v>0</v>
      </c>
      <c r="CE25" s="12">
        <v>0</v>
      </c>
      <c r="CF25" s="12">
        <f t="shared" si="20"/>
        <v>6682</v>
      </c>
      <c r="CG25" s="12">
        <v>5360</v>
      </c>
      <c r="CH25" s="12">
        <v>1322</v>
      </c>
      <c r="CI25" s="12">
        <f t="shared" si="21"/>
        <v>1504</v>
      </c>
      <c r="CJ25" s="12">
        <v>811</v>
      </c>
      <c r="CK25" s="12">
        <v>693</v>
      </c>
      <c r="CL25" s="12">
        <f t="shared" si="22"/>
        <v>0</v>
      </c>
      <c r="CM25" s="12">
        <v>0</v>
      </c>
      <c r="CN25" s="12">
        <v>0</v>
      </c>
      <c r="CO25" s="12">
        <f t="shared" si="23"/>
        <v>934</v>
      </c>
      <c r="CP25" s="12">
        <v>405</v>
      </c>
      <c r="CQ25" s="12">
        <v>529</v>
      </c>
      <c r="CR25" s="12">
        <f t="shared" si="24"/>
        <v>1155</v>
      </c>
      <c r="CS25" s="12">
        <v>912</v>
      </c>
      <c r="CT25" s="12">
        <v>243</v>
      </c>
      <c r="CU25" s="12">
        <f t="shared" si="25"/>
        <v>0</v>
      </c>
      <c r="CV25" s="12">
        <f t="shared" si="26"/>
        <v>0</v>
      </c>
      <c r="CW25" s="12">
        <v>0</v>
      </c>
      <c r="CX25" s="12">
        <v>0</v>
      </c>
      <c r="CY25" s="12">
        <f t="shared" si="27"/>
        <v>0</v>
      </c>
      <c r="CZ25" s="12">
        <v>0</v>
      </c>
      <c r="DA25" s="12">
        <v>0</v>
      </c>
      <c r="DB25" s="12">
        <f t="shared" si="28"/>
        <v>4784</v>
      </c>
      <c r="DC25" s="12">
        <f t="shared" si="29"/>
        <v>4200</v>
      </c>
      <c r="DD25" s="12">
        <f t="shared" si="29"/>
        <v>584</v>
      </c>
      <c r="DE25" s="12">
        <f t="shared" si="30"/>
        <v>0</v>
      </c>
      <c r="DF25" s="12">
        <v>0</v>
      </c>
      <c r="DG25" s="12">
        <v>0</v>
      </c>
      <c r="DH25" s="12">
        <f t="shared" si="31"/>
        <v>0</v>
      </c>
      <c r="DI25" s="12">
        <v>0</v>
      </c>
      <c r="DJ25" s="12">
        <v>0</v>
      </c>
      <c r="DK25" s="12">
        <f t="shared" si="32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19">
        <f t="shared" si="41"/>
        <v>7711</v>
      </c>
      <c r="DR25" s="12">
        <v>2405</v>
      </c>
      <c r="DS25" s="12">
        <v>5306</v>
      </c>
      <c r="DT25" s="12">
        <f t="shared" si="42"/>
        <v>13551</v>
      </c>
      <c r="DU25" s="12">
        <v>13167</v>
      </c>
      <c r="DV25" s="12">
        <v>273</v>
      </c>
      <c r="DW25" s="12">
        <v>111</v>
      </c>
      <c r="DX25" s="12">
        <f t="shared" si="43"/>
        <v>3972</v>
      </c>
      <c r="DY25" s="12">
        <v>1939</v>
      </c>
      <c r="DZ25" s="12">
        <v>2033</v>
      </c>
      <c r="EA25" s="12">
        <f t="shared" si="44"/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f t="shared" si="33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0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1"/>
        <v>0</v>
      </c>
      <c r="Y26" s="12">
        <f t="shared" si="2"/>
        <v>0</v>
      </c>
      <c r="Z26" s="12">
        <v>0</v>
      </c>
      <c r="AA26" s="12">
        <v>0</v>
      </c>
      <c r="AB26" s="12">
        <f t="shared" si="3"/>
        <v>0</v>
      </c>
      <c r="AC26" s="12">
        <v>0</v>
      </c>
      <c r="AD26" s="12">
        <v>0</v>
      </c>
      <c r="AE26" s="12">
        <f t="shared" si="4"/>
        <v>636</v>
      </c>
      <c r="AF26" s="12">
        <v>636</v>
      </c>
      <c r="AG26" s="12">
        <v>0</v>
      </c>
      <c r="AH26" s="12"/>
      <c r="AI26" s="12"/>
      <c r="AJ26" s="12">
        <f t="shared" si="5"/>
        <v>0</v>
      </c>
      <c r="AK26" s="12">
        <v>0</v>
      </c>
      <c r="AL26" s="12">
        <v>0</v>
      </c>
      <c r="AM26" s="12">
        <f t="shared" si="6"/>
        <v>1927</v>
      </c>
      <c r="AN26" s="12">
        <v>1349</v>
      </c>
      <c r="AO26" s="12">
        <v>578</v>
      </c>
      <c r="AP26" s="12">
        <f t="shared" si="7"/>
        <v>0</v>
      </c>
      <c r="AQ26" s="12">
        <v>0</v>
      </c>
      <c r="AR26" s="12">
        <v>0</v>
      </c>
      <c r="AS26" s="12">
        <f t="shared" si="8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9"/>
        <v>0</v>
      </c>
      <c r="AZ26" s="12">
        <v>0</v>
      </c>
      <c r="BA26" s="12">
        <v>0</v>
      </c>
      <c r="BB26" s="12">
        <f t="shared" si="10"/>
        <v>0</v>
      </c>
      <c r="BC26" s="12">
        <v>0</v>
      </c>
      <c r="BD26" s="12">
        <v>0</v>
      </c>
      <c r="BE26" s="12">
        <f t="shared" si="11"/>
        <v>802</v>
      </c>
      <c r="BF26" s="12">
        <v>617</v>
      </c>
      <c r="BG26" s="12">
        <v>185</v>
      </c>
      <c r="BH26" s="12">
        <f t="shared" si="12"/>
        <v>0</v>
      </c>
      <c r="BI26" s="12">
        <v>0</v>
      </c>
      <c r="BJ26" s="12">
        <v>0</v>
      </c>
      <c r="BK26" s="12">
        <f t="shared" si="13"/>
        <v>168</v>
      </c>
      <c r="BL26" s="12">
        <v>168</v>
      </c>
      <c r="BM26" s="12">
        <v>0</v>
      </c>
      <c r="BN26" s="12">
        <f t="shared" si="14"/>
        <v>534</v>
      </c>
      <c r="BO26" s="12">
        <v>534</v>
      </c>
      <c r="BP26" s="12">
        <v>0</v>
      </c>
      <c r="BQ26" s="12">
        <f t="shared" si="15"/>
        <v>4223</v>
      </c>
      <c r="BR26" s="12">
        <f t="shared" si="16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7"/>
        <v>0</v>
      </c>
      <c r="BX26" s="12">
        <v>0</v>
      </c>
      <c r="BY26" s="12">
        <v>0</v>
      </c>
      <c r="BZ26" s="12">
        <f t="shared" si="18"/>
        <v>0</v>
      </c>
      <c r="CA26" s="12">
        <v>0</v>
      </c>
      <c r="CB26" s="12">
        <v>0</v>
      </c>
      <c r="CC26" s="12">
        <f t="shared" si="19"/>
        <v>3476</v>
      </c>
      <c r="CD26" s="12">
        <v>1780</v>
      </c>
      <c r="CE26" s="12">
        <v>1696</v>
      </c>
      <c r="CF26" s="12">
        <f t="shared" si="20"/>
        <v>3934</v>
      </c>
      <c r="CG26" s="12">
        <v>3281</v>
      </c>
      <c r="CH26" s="12">
        <v>653</v>
      </c>
      <c r="CI26" s="12">
        <f t="shared" si="21"/>
        <v>1054</v>
      </c>
      <c r="CJ26" s="12">
        <v>505</v>
      </c>
      <c r="CK26" s="12">
        <v>549</v>
      </c>
      <c r="CL26" s="12">
        <f t="shared" si="22"/>
        <v>0</v>
      </c>
      <c r="CM26" s="12">
        <v>0</v>
      </c>
      <c r="CN26" s="12">
        <v>0</v>
      </c>
      <c r="CO26" s="12">
        <f t="shared" si="23"/>
        <v>1148</v>
      </c>
      <c r="CP26" s="12">
        <v>763</v>
      </c>
      <c r="CQ26" s="12">
        <v>385</v>
      </c>
      <c r="CR26" s="12">
        <f t="shared" si="24"/>
        <v>930</v>
      </c>
      <c r="CS26" s="12">
        <v>411</v>
      </c>
      <c r="CT26" s="12">
        <v>519</v>
      </c>
      <c r="CU26" s="12">
        <f t="shared" si="25"/>
        <v>0</v>
      </c>
      <c r="CV26" s="12">
        <f t="shared" si="26"/>
        <v>0</v>
      </c>
      <c r="CW26" s="12">
        <v>0</v>
      </c>
      <c r="CX26" s="12">
        <v>0</v>
      </c>
      <c r="CY26" s="12">
        <f t="shared" si="27"/>
        <v>0</v>
      </c>
      <c r="CZ26" s="12">
        <v>0</v>
      </c>
      <c r="DA26" s="12">
        <v>0</v>
      </c>
      <c r="DB26" s="12">
        <f t="shared" si="28"/>
        <v>4984</v>
      </c>
      <c r="DC26" s="12">
        <f t="shared" si="29"/>
        <v>4800</v>
      </c>
      <c r="DD26" s="12">
        <f t="shared" si="29"/>
        <v>184</v>
      </c>
      <c r="DE26" s="12">
        <f t="shared" si="30"/>
        <v>501</v>
      </c>
      <c r="DF26" s="12">
        <v>469</v>
      </c>
      <c r="DG26" s="12">
        <v>32</v>
      </c>
      <c r="DH26" s="12">
        <f t="shared" si="31"/>
        <v>2033</v>
      </c>
      <c r="DI26" s="12">
        <v>1963</v>
      </c>
      <c r="DJ26" s="12">
        <v>70</v>
      </c>
      <c r="DK26" s="12">
        <f t="shared" si="32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19">
        <f t="shared" si="41"/>
        <v>6470</v>
      </c>
      <c r="DR26" s="12">
        <v>1954</v>
      </c>
      <c r="DS26" s="12">
        <v>4516</v>
      </c>
      <c r="DT26" s="12">
        <f t="shared" si="42"/>
        <v>10950</v>
      </c>
      <c r="DU26" s="12">
        <v>10698</v>
      </c>
      <c r="DV26" s="12">
        <v>222</v>
      </c>
      <c r="DW26" s="12">
        <v>30</v>
      </c>
      <c r="DX26" s="12">
        <f t="shared" si="43"/>
        <v>3475</v>
      </c>
      <c r="DY26" s="12">
        <v>1696</v>
      </c>
      <c r="DZ26" s="12">
        <v>1779</v>
      </c>
      <c r="EA26" s="12">
        <f t="shared" si="44"/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f t="shared" si="33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0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1"/>
        <v>0</v>
      </c>
      <c r="Y27" s="12">
        <f t="shared" si="2"/>
        <v>0</v>
      </c>
      <c r="Z27" s="12">
        <v>0</v>
      </c>
      <c r="AA27" s="12">
        <v>0</v>
      </c>
      <c r="AB27" s="12">
        <f t="shared" si="3"/>
        <v>0</v>
      </c>
      <c r="AC27" s="12">
        <v>0</v>
      </c>
      <c r="AD27" s="12">
        <v>0</v>
      </c>
      <c r="AE27" s="12">
        <f t="shared" si="4"/>
        <v>1334</v>
      </c>
      <c r="AF27" s="12">
        <v>1334</v>
      </c>
      <c r="AG27" s="12">
        <v>0</v>
      </c>
      <c r="AH27" s="12"/>
      <c r="AI27" s="12"/>
      <c r="AJ27" s="12">
        <f t="shared" si="5"/>
        <v>0</v>
      </c>
      <c r="AK27" s="12">
        <v>0</v>
      </c>
      <c r="AL27" s="12">
        <v>0</v>
      </c>
      <c r="AM27" s="12">
        <f t="shared" si="6"/>
        <v>0</v>
      </c>
      <c r="AN27" s="12">
        <v>0</v>
      </c>
      <c r="AO27" s="12">
        <v>0</v>
      </c>
      <c r="AP27" s="12">
        <f t="shared" si="7"/>
        <v>0</v>
      </c>
      <c r="AQ27" s="12">
        <v>0</v>
      </c>
      <c r="AR27" s="12">
        <v>0</v>
      </c>
      <c r="AS27" s="12">
        <f t="shared" si="8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9"/>
        <v>0</v>
      </c>
      <c r="AZ27" s="12">
        <v>0</v>
      </c>
      <c r="BA27" s="12">
        <v>0</v>
      </c>
      <c r="BB27" s="12">
        <f t="shared" si="10"/>
        <v>0</v>
      </c>
      <c r="BC27" s="12">
        <v>0</v>
      </c>
      <c r="BD27" s="12">
        <v>0</v>
      </c>
      <c r="BE27" s="12">
        <f t="shared" si="11"/>
        <v>0</v>
      </c>
      <c r="BF27" s="12">
        <v>0</v>
      </c>
      <c r="BG27" s="12">
        <v>0</v>
      </c>
      <c r="BH27" s="12">
        <f t="shared" si="12"/>
        <v>0</v>
      </c>
      <c r="BI27" s="12">
        <v>0</v>
      </c>
      <c r="BJ27" s="12">
        <v>0</v>
      </c>
      <c r="BK27" s="12">
        <f t="shared" si="13"/>
        <v>667</v>
      </c>
      <c r="BL27" s="12">
        <v>667</v>
      </c>
      <c r="BM27" s="12">
        <v>0</v>
      </c>
      <c r="BN27" s="12">
        <f t="shared" si="14"/>
        <v>0</v>
      </c>
      <c r="BO27" s="12">
        <v>0</v>
      </c>
      <c r="BP27" s="12">
        <v>0</v>
      </c>
      <c r="BQ27" s="12">
        <f t="shared" si="15"/>
        <v>1946</v>
      </c>
      <c r="BR27" s="12">
        <f t="shared" si="16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7"/>
        <v>0</v>
      </c>
      <c r="BX27" s="12">
        <v>0</v>
      </c>
      <c r="BY27" s="12">
        <v>0</v>
      </c>
      <c r="BZ27" s="12">
        <f t="shared" si="18"/>
        <v>0</v>
      </c>
      <c r="CA27" s="12">
        <v>0</v>
      </c>
      <c r="CB27" s="12">
        <v>0</v>
      </c>
      <c r="CC27" s="12">
        <f t="shared" si="19"/>
        <v>1946</v>
      </c>
      <c r="CD27" s="12">
        <v>1946</v>
      </c>
      <c r="CE27" s="12">
        <v>0</v>
      </c>
      <c r="CF27" s="12">
        <f t="shared" si="20"/>
        <v>1334</v>
      </c>
      <c r="CG27" s="12">
        <v>1334</v>
      </c>
      <c r="CH27" s="12">
        <v>0</v>
      </c>
      <c r="CI27" s="12">
        <f t="shared" si="21"/>
        <v>1668</v>
      </c>
      <c r="CJ27" s="12">
        <v>1668</v>
      </c>
      <c r="CK27" s="12">
        <v>0</v>
      </c>
      <c r="CL27" s="12">
        <f t="shared" si="22"/>
        <v>0</v>
      </c>
      <c r="CM27" s="12">
        <v>0</v>
      </c>
      <c r="CN27" s="12">
        <v>0</v>
      </c>
      <c r="CO27" s="12">
        <f t="shared" si="23"/>
        <v>1668</v>
      </c>
      <c r="CP27" s="12">
        <v>1668</v>
      </c>
      <c r="CQ27" s="12">
        <v>0</v>
      </c>
      <c r="CR27" s="12">
        <f t="shared" si="24"/>
        <v>0</v>
      </c>
      <c r="CS27" s="12">
        <v>0</v>
      </c>
      <c r="CT27" s="12">
        <v>0</v>
      </c>
      <c r="CU27" s="12">
        <f t="shared" si="25"/>
        <v>0</v>
      </c>
      <c r="CV27" s="12">
        <f t="shared" si="26"/>
        <v>0</v>
      </c>
      <c r="CW27" s="12">
        <v>0</v>
      </c>
      <c r="CX27" s="12">
        <v>0</v>
      </c>
      <c r="CY27" s="12">
        <f t="shared" si="27"/>
        <v>0</v>
      </c>
      <c r="CZ27" s="12">
        <v>0</v>
      </c>
      <c r="DA27" s="12">
        <v>0</v>
      </c>
      <c r="DB27" s="12">
        <f t="shared" si="28"/>
        <v>1668</v>
      </c>
      <c r="DC27" s="12">
        <f t="shared" si="29"/>
        <v>1334</v>
      </c>
      <c r="DD27" s="12">
        <f t="shared" si="29"/>
        <v>334</v>
      </c>
      <c r="DE27" s="12">
        <f t="shared" si="30"/>
        <v>1000</v>
      </c>
      <c r="DF27" s="12">
        <v>666</v>
      </c>
      <c r="DG27" s="12">
        <v>334</v>
      </c>
      <c r="DH27" s="12">
        <f t="shared" si="31"/>
        <v>668</v>
      </c>
      <c r="DI27" s="12">
        <v>668</v>
      </c>
      <c r="DJ27" s="12"/>
      <c r="DK27" s="12">
        <f t="shared" si="32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19">
        <f t="shared" si="41"/>
        <v>2028</v>
      </c>
      <c r="DR27" s="12">
        <v>764</v>
      </c>
      <c r="DS27" s="12">
        <v>1264</v>
      </c>
      <c r="DT27" s="12">
        <f t="shared" si="42"/>
        <v>4294</v>
      </c>
      <c r="DU27" s="12">
        <v>4181</v>
      </c>
      <c r="DV27" s="12">
        <v>87</v>
      </c>
      <c r="DW27" s="12">
        <v>26</v>
      </c>
      <c r="DX27" s="12">
        <f t="shared" si="43"/>
        <v>1153</v>
      </c>
      <c r="DY27" s="12">
        <v>563</v>
      </c>
      <c r="DZ27" s="12">
        <v>590</v>
      </c>
      <c r="EA27" s="12">
        <f t="shared" si="44"/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f t="shared" si="33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0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1"/>
        <v>0</v>
      </c>
      <c r="Y28" s="12">
        <f t="shared" si="2"/>
        <v>0</v>
      </c>
      <c r="Z28" s="12">
        <v>0</v>
      </c>
      <c r="AA28" s="12">
        <v>0</v>
      </c>
      <c r="AB28" s="12">
        <f t="shared" si="3"/>
        <v>0</v>
      </c>
      <c r="AC28" s="12">
        <v>0</v>
      </c>
      <c r="AD28" s="12">
        <v>0</v>
      </c>
      <c r="AE28" s="12">
        <f t="shared" si="4"/>
        <v>2521</v>
      </c>
      <c r="AF28" s="12">
        <v>2521</v>
      </c>
      <c r="AG28" s="12">
        <v>0</v>
      </c>
      <c r="AH28" s="12"/>
      <c r="AI28" s="12"/>
      <c r="AJ28" s="12">
        <f t="shared" si="5"/>
        <v>0</v>
      </c>
      <c r="AK28" s="12">
        <v>0</v>
      </c>
      <c r="AL28" s="12">
        <v>0</v>
      </c>
      <c r="AM28" s="12">
        <f t="shared" si="6"/>
        <v>1301</v>
      </c>
      <c r="AN28" s="12">
        <v>866</v>
      </c>
      <c r="AO28" s="12">
        <v>435</v>
      </c>
      <c r="AP28" s="12">
        <f t="shared" si="7"/>
        <v>1555</v>
      </c>
      <c r="AQ28" s="12">
        <v>1555</v>
      </c>
      <c r="AR28" s="12">
        <v>0</v>
      </c>
      <c r="AS28" s="12">
        <f t="shared" si="8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9"/>
        <v>0</v>
      </c>
      <c r="AZ28" s="12">
        <v>0</v>
      </c>
      <c r="BA28" s="12">
        <v>0</v>
      </c>
      <c r="BB28" s="12">
        <f t="shared" si="10"/>
        <v>0</v>
      </c>
      <c r="BC28" s="12">
        <v>0</v>
      </c>
      <c r="BD28" s="12">
        <v>0</v>
      </c>
      <c r="BE28" s="12">
        <f t="shared" si="11"/>
        <v>0</v>
      </c>
      <c r="BF28" s="12">
        <v>0</v>
      </c>
      <c r="BG28" s="12">
        <v>0</v>
      </c>
      <c r="BH28" s="12">
        <f t="shared" si="12"/>
        <v>0</v>
      </c>
      <c r="BI28" s="12">
        <v>0</v>
      </c>
      <c r="BJ28" s="12">
        <v>0</v>
      </c>
      <c r="BK28" s="12">
        <f t="shared" si="13"/>
        <v>116</v>
      </c>
      <c r="BL28" s="12">
        <v>116</v>
      </c>
      <c r="BM28" s="12">
        <v>0</v>
      </c>
      <c r="BN28" s="12">
        <f t="shared" si="14"/>
        <v>150</v>
      </c>
      <c r="BO28" s="12">
        <v>150</v>
      </c>
      <c r="BP28" s="12">
        <v>0</v>
      </c>
      <c r="BQ28" s="12">
        <f t="shared" si="15"/>
        <v>4056</v>
      </c>
      <c r="BR28" s="12">
        <f t="shared" si="16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7"/>
        <v>0</v>
      </c>
      <c r="BX28" s="12">
        <v>0</v>
      </c>
      <c r="BY28" s="12">
        <v>0</v>
      </c>
      <c r="BZ28" s="12">
        <f t="shared" si="18"/>
        <v>0</v>
      </c>
      <c r="CA28" s="12">
        <v>0</v>
      </c>
      <c r="CB28" s="12">
        <v>0</v>
      </c>
      <c r="CC28" s="12">
        <f t="shared" si="19"/>
        <v>1500</v>
      </c>
      <c r="CD28" s="12">
        <v>1500</v>
      </c>
      <c r="CE28" s="12">
        <v>0</v>
      </c>
      <c r="CF28" s="12">
        <f t="shared" si="20"/>
        <v>2704</v>
      </c>
      <c r="CG28" s="12">
        <v>2594</v>
      </c>
      <c r="CH28" s="12">
        <v>110</v>
      </c>
      <c r="CI28" s="12">
        <f t="shared" si="21"/>
        <v>1530</v>
      </c>
      <c r="CJ28" s="12">
        <v>1150</v>
      </c>
      <c r="CK28" s="12">
        <v>380</v>
      </c>
      <c r="CL28" s="12">
        <f t="shared" si="22"/>
        <v>0</v>
      </c>
      <c r="CM28" s="12">
        <v>0</v>
      </c>
      <c r="CN28" s="12">
        <v>0</v>
      </c>
      <c r="CO28" s="12">
        <f t="shared" si="23"/>
        <v>2322</v>
      </c>
      <c r="CP28" s="12">
        <v>1438</v>
      </c>
      <c r="CQ28" s="12">
        <v>884</v>
      </c>
      <c r="CR28" s="12">
        <f t="shared" si="24"/>
        <v>2388</v>
      </c>
      <c r="CS28" s="12">
        <v>1778</v>
      </c>
      <c r="CT28" s="12">
        <v>610</v>
      </c>
      <c r="CU28" s="12">
        <f t="shared" si="25"/>
        <v>0</v>
      </c>
      <c r="CV28" s="12">
        <f t="shared" si="26"/>
        <v>0</v>
      </c>
      <c r="CW28" s="12">
        <v>0</v>
      </c>
      <c r="CX28" s="12">
        <v>0</v>
      </c>
      <c r="CY28" s="12">
        <f t="shared" si="27"/>
        <v>0</v>
      </c>
      <c r="CZ28" s="12">
        <v>0</v>
      </c>
      <c r="DA28" s="12">
        <v>0</v>
      </c>
      <c r="DB28" s="12">
        <f t="shared" si="28"/>
        <v>4010</v>
      </c>
      <c r="DC28" s="12">
        <f t="shared" si="29"/>
        <v>4010</v>
      </c>
      <c r="DD28" s="12">
        <f t="shared" si="29"/>
        <v>0</v>
      </c>
      <c r="DE28" s="12">
        <f t="shared" si="30"/>
        <v>0</v>
      </c>
      <c r="DF28" s="12">
        <v>0</v>
      </c>
      <c r="DG28" s="12">
        <v>0</v>
      </c>
      <c r="DH28" s="12">
        <f t="shared" si="31"/>
        <v>4010</v>
      </c>
      <c r="DI28" s="12">
        <v>4010</v>
      </c>
      <c r="DJ28" s="12"/>
      <c r="DK28" s="12">
        <f t="shared" si="32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19">
        <f t="shared" si="41"/>
        <v>3286</v>
      </c>
      <c r="DR28" s="12">
        <v>1140</v>
      </c>
      <c r="DS28" s="12">
        <v>2146</v>
      </c>
      <c r="DT28" s="12">
        <f t="shared" si="42"/>
        <v>6413</v>
      </c>
      <c r="DU28" s="12">
        <v>6243</v>
      </c>
      <c r="DV28" s="12">
        <v>129</v>
      </c>
      <c r="DW28" s="12">
        <v>41</v>
      </c>
      <c r="DX28" s="12">
        <f t="shared" si="43"/>
        <v>1876</v>
      </c>
      <c r="DY28" s="12">
        <v>916</v>
      </c>
      <c r="DZ28" s="12">
        <v>960</v>
      </c>
      <c r="EA28" s="12">
        <f t="shared" si="44"/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f t="shared" si="33"/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0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1"/>
        <v>5400</v>
      </c>
      <c r="Y29" s="12">
        <f t="shared" si="2"/>
        <v>5400</v>
      </c>
      <c r="Z29" s="12">
        <v>5400</v>
      </c>
      <c r="AA29" s="12">
        <v>0</v>
      </c>
      <c r="AB29" s="12">
        <f t="shared" si="3"/>
        <v>0</v>
      </c>
      <c r="AC29" s="12">
        <v>0</v>
      </c>
      <c r="AD29" s="12">
        <v>0</v>
      </c>
      <c r="AE29" s="12">
        <f t="shared" si="4"/>
        <v>5250</v>
      </c>
      <c r="AF29" s="12">
        <v>5250</v>
      </c>
      <c r="AG29" s="12">
        <v>0</v>
      </c>
      <c r="AH29" s="12"/>
      <c r="AI29" s="12"/>
      <c r="AJ29" s="12">
        <f t="shared" si="5"/>
        <v>0</v>
      </c>
      <c r="AK29" s="12">
        <v>0</v>
      </c>
      <c r="AL29" s="12">
        <v>0</v>
      </c>
      <c r="AM29" s="12">
        <f t="shared" si="6"/>
        <v>4756</v>
      </c>
      <c r="AN29" s="12">
        <v>3090</v>
      </c>
      <c r="AO29" s="12">
        <v>1666</v>
      </c>
      <c r="AP29" s="12">
        <f t="shared" si="7"/>
        <v>0</v>
      </c>
      <c r="AQ29" s="12">
        <v>0</v>
      </c>
      <c r="AR29" s="12">
        <v>0</v>
      </c>
      <c r="AS29" s="12">
        <f t="shared" si="8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9"/>
        <v>0</v>
      </c>
      <c r="AZ29" s="12">
        <v>0</v>
      </c>
      <c r="BA29" s="12">
        <v>0</v>
      </c>
      <c r="BB29" s="12">
        <f t="shared" si="10"/>
        <v>0</v>
      </c>
      <c r="BC29" s="12">
        <v>0</v>
      </c>
      <c r="BD29" s="12">
        <v>0</v>
      </c>
      <c r="BE29" s="12">
        <f t="shared" si="11"/>
        <v>1362</v>
      </c>
      <c r="BF29" s="12">
        <v>0</v>
      </c>
      <c r="BG29" s="12">
        <v>1362</v>
      </c>
      <c r="BH29" s="12">
        <f t="shared" si="12"/>
        <v>0</v>
      </c>
      <c r="BI29" s="12">
        <v>0</v>
      </c>
      <c r="BJ29" s="12">
        <v>0</v>
      </c>
      <c r="BK29" s="12">
        <f t="shared" si="13"/>
        <v>938</v>
      </c>
      <c r="BL29" s="12">
        <v>938</v>
      </c>
      <c r="BM29" s="12">
        <v>0</v>
      </c>
      <c r="BN29" s="12">
        <f t="shared" si="14"/>
        <v>1500</v>
      </c>
      <c r="BO29" s="12">
        <v>1500</v>
      </c>
      <c r="BP29" s="12">
        <v>0</v>
      </c>
      <c r="BQ29" s="12">
        <f t="shared" si="15"/>
        <v>6905</v>
      </c>
      <c r="BR29" s="12">
        <f t="shared" si="16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7"/>
        <v>755</v>
      </c>
      <c r="BX29" s="12">
        <v>755</v>
      </c>
      <c r="BY29" s="12">
        <v>0</v>
      </c>
      <c r="BZ29" s="12">
        <f t="shared" si="18"/>
        <v>0</v>
      </c>
      <c r="CA29" s="12">
        <v>0</v>
      </c>
      <c r="CB29" s="12">
        <v>0</v>
      </c>
      <c r="CC29" s="12">
        <f t="shared" si="19"/>
        <v>3393</v>
      </c>
      <c r="CD29" s="12">
        <v>2393</v>
      </c>
      <c r="CE29" s="12">
        <v>1000</v>
      </c>
      <c r="CF29" s="12">
        <f t="shared" si="20"/>
        <v>9040</v>
      </c>
      <c r="CG29" s="12">
        <v>8200</v>
      </c>
      <c r="CH29" s="12">
        <v>840</v>
      </c>
      <c r="CI29" s="12">
        <f t="shared" si="21"/>
        <v>4500</v>
      </c>
      <c r="CJ29" s="12">
        <v>3000</v>
      </c>
      <c r="CK29" s="12">
        <v>1500</v>
      </c>
      <c r="CL29" s="12">
        <f t="shared" si="22"/>
        <v>0</v>
      </c>
      <c r="CM29" s="12">
        <v>0</v>
      </c>
      <c r="CN29" s="12">
        <v>0</v>
      </c>
      <c r="CO29" s="12">
        <f t="shared" si="23"/>
        <v>3300</v>
      </c>
      <c r="CP29" s="12">
        <v>2200</v>
      </c>
      <c r="CQ29" s="12">
        <v>1100</v>
      </c>
      <c r="CR29" s="12">
        <f t="shared" si="24"/>
        <v>634</v>
      </c>
      <c r="CS29" s="12">
        <v>434</v>
      </c>
      <c r="CT29" s="12">
        <v>200</v>
      </c>
      <c r="CU29" s="12">
        <f t="shared" si="25"/>
        <v>0</v>
      </c>
      <c r="CV29" s="12">
        <f t="shared" si="26"/>
        <v>0</v>
      </c>
      <c r="CW29" s="12">
        <v>0</v>
      </c>
      <c r="CX29" s="12">
        <v>0</v>
      </c>
      <c r="CY29" s="12">
        <f t="shared" si="27"/>
        <v>0</v>
      </c>
      <c r="CZ29" s="12">
        <v>0</v>
      </c>
      <c r="DA29" s="12">
        <v>0</v>
      </c>
      <c r="DB29" s="12">
        <f t="shared" si="28"/>
        <v>2062</v>
      </c>
      <c r="DC29" s="12">
        <f t="shared" si="29"/>
        <v>1090</v>
      </c>
      <c r="DD29" s="12">
        <f t="shared" si="29"/>
        <v>972</v>
      </c>
      <c r="DE29" s="12">
        <f t="shared" si="30"/>
        <v>116</v>
      </c>
      <c r="DF29" s="12">
        <v>116</v>
      </c>
      <c r="DG29" s="12">
        <v>0</v>
      </c>
      <c r="DH29" s="12">
        <f t="shared" si="31"/>
        <v>1946</v>
      </c>
      <c r="DI29" s="12">
        <v>974</v>
      </c>
      <c r="DJ29" s="12">
        <v>972</v>
      </c>
      <c r="DK29" s="12">
        <f t="shared" si="32"/>
        <v>0</v>
      </c>
      <c r="DL29" s="12">
        <v>0</v>
      </c>
      <c r="DM29" s="18"/>
      <c r="DN29" s="20">
        <f t="shared" si="34"/>
        <v>117099</v>
      </c>
      <c r="DO29" s="12">
        <f t="shared" si="35"/>
        <v>77647</v>
      </c>
      <c r="DP29" s="21">
        <f t="shared" si="36"/>
        <v>39452</v>
      </c>
      <c r="DQ29" s="19">
        <f t="shared" si="41"/>
        <v>13896</v>
      </c>
      <c r="DR29" s="12">
        <v>3918</v>
      </c>
      <c r="DS29" s="12">
        <v>9978</v>
      </c>
      <c r="DT29" s="12">
        <f t="shared" si="42"/>
        <v>22123</v>
      </c>
      <c r="DU29" s="12">
        <v>21453</v>
      </c>
      <c r="DV29" s="12">
        <v>446</v>
      </c>
      <c r="DW29" s="12">
        <v>224</v>
      </c>
      <c r="DX29" s="12">
        <f t="shared" si="43"/>
        <v>7129</v>
      </c>
      <c r="DY29" s="12">
        <v>3480</v>
      </c>
      <c r="DZ29" s="12">
        <v>3649</v>
      </c>
      <c r="EA29" s="12">
        <f t="shared" si="44"/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f t="shared" si="33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0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1"/>
        <v>163</v>
      </c>
      <c r="Y30" s="12">
        <f t="shared" si="2"/>
        <v>163</v>
      </c>
      <c r="Z30" s="12">
        <v>163</v>
      </c>
      <c r="AA30" s="12">
        <v>0</v>
      </c>
      <c r="AB30" s="12">
        <f t="shared" si="3"/>
        <v>0</v>
      </c>
      <c r="AC30" s="12">
        <v>0</v>
      </c>
      <c r="AD30" s="12">
        <v>0</v>
      </c>
      <c r="AE30" s="12">
        <f t="shared" si="4"/>
        <v>706</v>
      </c>
      <c r="AF30" s="12">
        <v>706</v>
      </c>
      <c r="AG30" s="12">
        <v>0</v>
      </c>
      <c r="AH30" s="12"/>
      <c r="AI30" s="12"/>
      <c r="AJ30" s="12">
        <f t="shared" si="5"/>
        <v>0</v>
      </c>
      <c r="AK30" s="12">
        <v>0</v>
      </c>
      <c r="AL30" s="12">
        <v>0</v>
      </c>
      <c r="AM30" s="12">
        <f t="shared" si="6"/>
        <v>1122</v>
      </c>
      <c r="AN30" s="12">
        <v>850</v>
      </c>
      <c r="AO30" s="12">
        <v>272</v>
      </c>
      <c r="AP30" s="12">
        <f t="shared" si="7"/>
        <v>0</v>
      </c>
      <c r="AQ30" s="12">
        <v>0</v>
      </c>
      <c r="AR30" s="12">
        <v>0</v>
      </c>
      <c r="AS30" s="12">
        <f t="shared" si="8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9"/>
        <v>0</v>
      </c>
      <c r="AZ30" s="12">
        <v>0</v>
      </c>
      <c r="BA30" s="12">
        <v>0</v>
      </c>
      <c r="BB30" s="12">
        <f t="shared" si="10"/>
        <v>0</v>
      </c>
      <c r="BC30" s="12">
        <v>0</v>
      </c>
      <c r="BD30" s="12">
        <v>0</v>
      </c>
      <c r="BE30" s="12">
        <f t="shared" si="11"/>
        <v>0</v>
      </c>
      <c r="BF30" s="12">
        <v>0</v>
      </c>
      <c r="BG30" s="12">
        <v>0</v>
      </c>
      <c r="BH30" s="12">
        <f t="shared" si="12"/>
        <v>0</v>
      </c>
      <c r="BI30" s="12">
        <v>0</v>
      </c>
      <c r="BJ30" s="12">
        <v>0</v>
      </c>
      <c r="BK30" s="12">
        <f t="shared" si="13"/>
        <v>600</v>
      </c>
      <c r="BL30" s="12">
        <v>600</v>
      </c>
      <c r="BM30" s="12">
        <v>0</v>
      </c>
      <c r="BN30" s="12">
        <f t="shared" si="14"/>
        <v>0</v>
      </c>
      <c r="BO30" s="12">
        <v>0</v>
      </c>
      <c r="BP30" s="12">
        <v>0</v>
      </c>
      <c r="BQ30" s="12">
        <f t="shared" si="15"/>
        <v>2500</v>
      </c>
      <c r="BR30" s="12">
        <f t="shared" si="16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7"/>
        <v>0</v>
      </c>
      <c r="BX30" s="12">
        <v>0</v>
      </c>
      <c r="BY30" s="12">
        <v>0</v>
      </c>
      <c r="BZ30" s="12">
        <f t="shared" si="18"/>
        <v>0</v>
      </c>
      <c r="CA30" s="12">
        <v>0</v>
      </c>
      <c r="CB30" s="12">
        <v>0</v>
      </c>
      <c r="CC30" s="12">
        <f t="shared" si="19"/>
        <v>1650</v>
      </c>
      <c r="CD30" s="12">
        <v>1650</v>
      </c>
      <c r="CE30" s="12">
        <v>0</v>
      </c>
      <c r="CF30" s="12">
        <f t="shared" si="20"/>
        <v>1304</v>
      </c>
      <c r="CG30" s="12">
        <v>1289</v>
      </c>
      <c r="CH30" s="12">
        <v>15</v>
      </c>
      <c r="CI30" s="12">
        <f t="shared" si="21"/>
        <v>1200</v>
      </c>
      <c r="CJ30" s="12">
        <v>950</v>
      </c>
      <c r="CK30" s="12">
        <v>250</v>
      </c>
      <c r="CL30" s="12">
        <f t="shared" si="22"/>
        <v>0</v>
      </c>
      <c r="CM30" s="12">
        <v>0</v>
      </c>
      <c r="CN30" s="12">
        <v>0</v>
      </c>
      <c r="CO30" s="12">
        <f t="shared" si="23"/>
        <v>775</v>
      </c>
      <c r="CP30" s="12">
        <v>710</v>
      </c>
      <c r="CQ30" s="12">
        <v>65</v>
      </c>
      <c r="CR30" s="12">
        <f t="shared" si="24"/>
        <v>1250</v>
      </c>
      <c r="CS30" s="12">
        <v>700</v>
      </c>
      <c r="CT30" s="12">
        <v>550</v>
      </c>
      <c r="CU30" s="12">
        <f t="shared" si="25"/>
        <v>0</v>
      </c>
      <c r="CV30" s="12">
        <f t="shared" si="26"/>
        <v>0</v>
      </c>
      <c r="CW30" s="12">
        <v>0</v>
      </c>
      <c r="CX30" s="12">
        <v>0</v>
      </c>
      <c r="CY30" s="12">
        <f t="shared" si="27"/>
        <v>0</v>
      </c>
      <c r="CZ30" s="12">
        <v>0</v>
      </c>
      <c r="DA30" s="12">
        <v>0</v>
      </c>
      <c r="DB30" s="12">
        <f t="shared" si="28"/>
        <v>2863</v>
      </c>
      <c r="DC30" s="12">
        <f t="shared" si="29"/>
        <v>2863</v>
      </c>
      <c r="DD30" s="12">
        <f t="shared" si="29"/>
        <v>0</v>
      </c>
      <c r="DE30" s="12">
        <f t="shared" si="30"/>
        <v>840</v>
      </c>
      <c r="DF30" s="12">
        <v>840</v>
      </c>
      <c r="DG30" s="12">
        <v>0</v>
      </c>
      <c r="DH30" s="12">
        <f t="shared" si="31"/>
        <v>1523</v>
      </c>
      <c r="DI30" s="12">
        <v>1523</v>
      </c>
      <c r="DJ30" s="12">
        <v>0</v>
      </c>
      <c r="DK30" s="12">
        <f t="shared" si="32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19">
        <f t="shared" si="41"/>
        <v>3124</v>
      </c>
      <c r="DR30" s="12">
        <v>924</v>
      </c>
      <c r="DS30" s="12">
        <v>2200</v>
      </c>
      <c r="DT30" s="12">
        <f t="shared" si="42"/>
        <v>5190</v>
      </c>
      <c r="DU30" s="12">
        <v>5059</v>
      </c>
      <c r="DV30" s="12">
        <v>105</v>
      </c>
      <c r="DW30" s="12">
        <v>26</v>
      </c>
      <c r="DX30" s="12">
        <f t="shared" si="43"/>
        <v>1461</v>
      </c>
      <c r="DY30" s="12">
        <v>713</v>
      </c>
      <c r="DZ30" s="12">
        <v>748</v>
      </c>
      <c r="EA30" s="12">
        <f t="shared" si="44"/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f t="shared" si="33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0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1"/>
        <v>0</v>
      </c>
      <c r="Y31" s="12">
        <f t="shared" si="2"/>
        <v>0</v>
      </c>
      <c r="Z31" s="12">
        <v>0</v>
      </c>
      <c r="AA31" s="12">
        <v>0</v>
      </c>
      <c r="AB31" s="12">
        <f t="shared" si="3"/>
        <v>0</v>
      </c>
      <c r="AC31" s="12">
        <v>0</v>
      </c>
      <c r="AD31" s="12">
        <v>0</v>
      </c>
      <c r="AE31" s="12">
        <f t="shared" si="4"/>
        <v>1012</v>
      </c>
      <c r="AF31" s="12">
        <v>582</v>
      </c>
      <c r="AG31" s="12">
        <v>430</v>
      </c>
      <c r="AH31" s="12"/>
      <c r="AI31" s="12"/>
      <c r="AJ31" s="12">
        <f t="shared" si="5"/>
        <v>0</v>
      </c>
      <c r="AK31" s="12">
        <v>0</v>
      </c>
      <c r="AL31" s="12">
        <v>0</v>
      </c>
      <c r="AM31" s="12">
        <f t="shared" si="6"/>
        <v>2898</v>
      </c>
      <c r="AN31" s="12">
        <v>2088</v>
      </c>
      <c r="AO31" s="12">
        <v>810</v>
      </c>
      <c r="AP31" s="12">
        <f t="shared" si="7"/>
        <v>164</v>
      </c>
      <c r="AQ31" s="12">
        <v>164</v>
      </c>
      <c r="AR31" s="12">
        <v>0</v>
      </c>
      <c r="AS31" s="12">
        <f t="shared" si="8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9"/>
        <v>0</v>
      </c>
      <c r="AZ31" s="12">
        <v>0</v>
      </c>
      <c r="BA31" s="12">
        <v>0</v>
      </c>
      <c r="BB31" s="12">
        <f t="shared" si="10"/>
        <v>0</v>
      </c>
      <c r="BC31" s="12">
        <v>0</v>
      </c>
      <c r="BD31" s="12">
        <v>0</v>
      </c>
      <c r="BE31" s="12">
        <f t="shared" si="11"/>
        <v>0</v>
      </c>
      <c r="BF31" s="12">
        <v>0</v>
      </c>
      <c r="BG31" s="12">
        <v>0</v>
      </c>
      <c r="BH31" s="12">
        <f t="shared" si="12"/>
        <v>0</v>
      </c>
      <c r="BI31" s="12">
        <v>0</v>
      </c>
      <c r="BJ31" s="12">
        <v>0</v>
      </c>
      <c r="BK31" s="12">
        <f t="shared" si="13"/>
        <v>222</v>
      </c>
      <c r="BL31" s="12">
        <v>222</v>
      </c>
      <c r="BM31" s="12">
        <v>0</v>
      </c>
      <c r="BN31" s="12">
        <f t="shared" si="14"/>
        <v>350</v>
      </c>
      <c r="BO31" s="12">
        <v>350</v>
      </c>
      <c r="BP31" s="12">
        <v>0</v>
      </c>
      <c r="BQ31" s="12">
        <f t="shared" si="15"/>
        <v>1655</v>
      </c>
      <c r="BR31" s="12">
        <f t="shared" si="16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7"/>
        <v>0</v>
      </c>
      <c r="BX31" s="12">
        <v>0</v>
      </c>
      <c r="BY31" s="12">
        <v>0</v>
      </c>
      <c r="BZ31" s="12">
        <f t="shared" si="18"/>
        <v>0</v>
      </c>
      <c r="CA31" s="12">
        <v>0</v>
      </c>
      <c r="CB31" s="12">
        <v>0</v>
      </c>
      <c r="CC31" s="12">
        <f t="shared" si="19"/>
        <v>1168</v>
      </c>
      <c r="CD31" s="12">
        <v>1078</v>
      </c>
      <c r="CE31" s="12">
        <v>90</v>
      </c>
      <c r="CF31" s="12">
        <f t="shared" si="20"/>
        <v>2986</v>
      </c>
      <c r="CG31" s="12">
        <v>2830</v>
      </c>
      <c r="CH31" s="12">
        <v>156</v>
      </c>
      <c r="CI31" s="12">
        <f t="shared" si="21"/>
        <v>1572</v>
      </c>
      <c r="CJ31" s="12">
        <v>1004</v>
      </c>
      <c r="CK31" s="12">
        <v>568</v>
      </c>
      <c r="CL31" s="12">
        <f t="shared" si="22"/>
        <v>0</v>
      </c>
      <c r="CM31" s="12">
        <v>0</v>
      </c>
      <c r="CN31" s="12">
        <v>0</v>
      </c>
      <c r="CO31" s="12">
        <f t="shared" si="23"/>
        <v>1470</v>
      </c>
      <c r="CP31" s="12">
        <v>734</v>
      </c>
      <c r="CQ31" s="12">
        <v>736</v>
      </c>
      <c r="CR31" s="12">
        <f t="shared" si="24"/>
        <v>927</v>
      </c>
      <c r="CS31" s="12">
        <v>302</v>
      </c>
      <c r="CT31" s="12">
        <v>625</v>
      </c>
      <c r="CU31" s="12">
        <f t="shared" si="25"/>
        <v>0</v>
      </c>
      <c r="CV31" s="12">
        <f t="shared" si="26"/>
        <v>0</v>
      </c>
      <c r="CW31" s="12">
        <v>0</v>
      </c>
      <c r="CX31" s="12">
        <v>0</v>
      </c>
      <c r="CY31" s="12">
        <f t="shared" si="27"/>
        <v>0</v>
      </c>
      <c r="CZ31" s="12">
        <v>0</v>
      </c>
      <c r="DA31" s="12">
        <v>0</v>
      </c>
      <c r="DB31" s="12">
        <f t="shared" si="28"/>
        <v>2220</v>
      </c>
      <c r="DC31" s="12">
        <f t="shared" si="29"/>
        <v>1670</v>
      </c>
      <c r="DD31" s="12">
        <f t="shared" si="29"/>
        <v>550</v>
      </c>
      <c r="DE31" s="12">
        <f t="shared" si="30"/>
        <v>220</v>
      </c>
      <c r="DF31" s="12">
        <v>120</v>
      </c>
      <c r="DG31" s="12">
        <v>100</v>
      </c>
      <c r="DH31" s="12">
        <f t="shared" si="31"/>
        <v>2000</v>
      </c>
      <c r="DI31" s="12">
        <v>1550</v>
      </c>
      <c r="DJ31" s="12">
        <v>450</v>
      </c>
      <c r="DK31" s="12">
        <f t="shared" si="32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19">
        <f t="shared" si="41"/>
        <v>5790</v>
      </c>
      <c r="DR31" s="12">
        <v>1766</v>
      </c>
      <c r="DS31" s="12">
        <v>4024</v>
      </c>
      <c r="DT31" s="12">
        <f t="shared" si="42"/>
        <v>9952</v>
      </c>
      <c r="DU31" s="12">
        <v>9667</v>
      </c>
      <c r="DV31" s="12">
        <v>200</v>
      </c>
      <c r="DW31" s="12">
        <v>85</v>
      </c>
      <c r="DX31" s="12">
        <f t="shared" si="43"/>
        <v>3155</v>
      </c>
      <c r="DY31" s="12">
        <v>1540</v>
      </c>
      <c r="DZ31" s="12">
        <v>1615</v>
      </c>
      <c r="EA31" s="12">
        <f t="shared" si="44"/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f t="shared" si="33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0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1"/>
        <v>1030</v>
      </c>
      <c r="Y32" s="12">
        <f t="shared" si="2"/>
        <v>1030</v>
      </c>
      <c r="Z32" s="12">
        <v>1030</v>
      </c>
      <c r="AA32" s="12">
        <v>0</v>
      </c>
      <c r="AB32" s="12">
        <f t="shared" si="3"/>
        <v>0</v>
      </c>
      <c r="AC32" s="12">
        <v>0</v>
      </c>
      <c r="AD32" s="12">
        <v>0</v>
      </c>
      <c r="AE32" s="12">
        <f t="shared" si="4"/>
        <v>3278</v>
      </c>
      <c r="AF32" s="12">
        <v>3278</v>
      </c>
      <c r="AG32" s="12">
        <v>0</v>
      </c>
      <c r="AH32" s="12"/>
      <c r="AI32" s="12"/>
      <c r="AJ32" s="12">
        <f t="shared" si="5"/>
        <v>0</v>
      </c>
      <c r="AK32" s="12">
        <v>0</v>
      </c>
      <c r="AL32" s="12">
        <v>0</v>
      </c>
      <c r="AM32" s="12">
        <f t="shared" si="6"/>
        <v>3898</v>
      </c>
      <c r="AN32" s="12">
        <v>3603</v>
      </c>
      <c r="AO32" s="12">
        <v>295</v>
      </c>
      <c r="AP32" s="12">
        <f t="shared" si="7"/>
        <v>0</v>
      </c>
      <c r="AQ32" s="12">
        <v>0</v>
      </c>
      <c r="AR32" s="12">
        <v>0</v>
      </c>
      <c r="AS32" s="12">
        <f t="shared" si="8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9"/>
        <v>0</v>
      </c>
      <c r="AZ32" s="12">
        <v>0</v>
      </c>
      <c r="BA32" s="12">
        <v>0</v>
      </c>
      <c r="BB32" s="12">
        <f t="shared" si="10"/>
        <v>0</v>
      </c>
      <c r="BC32" s="12">
        <v>0</v>
      </c>
      <c r="BD32" s="12">
        <v>0</v>
      </c>
      <c r="BE32" s="12">
        <f t="shared" si="11"/>
        <v>0</v>
      </c>
      <c r="BF32" s="12">
        <v>0</v>
      </c>
      <c r="BG32" s="12">
        <v>0</v>
      </c>
      <c r="BH32" s="12">
        <f t="shared" si="12"/>
        <v>0</v>
      </c>
      <c r="BI32" s="12">
        <v>0</v>
      </c>
      <c r="BJ32" s="12">
        <v>0</v>
      </c>
      <c r="BK32" s="12">
        <f t="shared" si="13"/>
        <v>683</v>
      </c>
      <c r="BL32" s="12">
        <v>683</v>
      </c>
      <c r="BM32" s="12">
        <v>0</v>
      </c>
      <c r="BN32" s="12">
        <f t="shared" si="14"/>
        <v>1024</v>
      </c>
      <c r="BO32" s="12">
        <v>1024</v>
      </c>
      <c r="BP32" s="12">
        <v>0</v>
      </c>
      <c r="BQ32" s="12">
        <f t="shared" si="15"/>
        <v>7271</v>
      </c>
      <c r="BR32" s="12">
        <f t="shared" si="16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7"/>
        <v>0</v>
      </c>
      <c r="BX32" s="12">
        <v>0</v>
      </c>
      <c r="BY32" s="12">
        <v>0</v>
      </c>
      <c r="BZ32" s="12">
        <f t="shared" si="18"/>
        <v>0</v>
      </c>
      <c r="CA32" s="12">
        <v>0</v>
      </c>
      <c r="CB32" s="12">
        <v>0</v>
      </c>
      <c r="CC32" s="12">
        <f t="shared" si="19"/>
        <v>6131</v>
      </c>
      <c r="CD32" s="12">
        <v>4326</v>
      </c>
      <c r="CE32" s="12">
        <v>1805</v>
      </c>
      <c r="CF32" s="12">
        <f t="shared" si="20"/>
        <v>3574</v>
      </c>
      <c r="CG32" s="12">
        <v>3436</v>
      </c>
      <c r="CH32" s="12">
        <v>138</v>
      </c>
      <c r="CI32" s="12">
        <f t="shared" si="21"/>
        <v>2153</v>
      </c>
      <c r="CJ32" s="12">
        <v>1718</v>
      </c>
      <c r="CK32" s="12">
        <v>435</v>
      </c>
      <c r="CL32" s="12">
        <f t="shared" si="22"/>
        <v>0</v>
      </c>
      <c r="CM32" s="12">
        <v>0</v>
      </c>
      <c r="CN32" s="12">
        <v>0</v>
      </c>
      <c r="CO32" s="12">
        <f t="shared" si="23"/>
        <v>0</v>
      </c>
      <c r="CP32" s="12">
        <v>0</v>
      </c>
      <c r="CQ32" s="12">
        <v>0</v>
      </c>
      <c r="CR32" s="12">
        <f t="shared" si="24"/>
        <v>872</v>
      </c>
      <c r="CS32" s="12">
        <v>872</v>
      </c>
      <c r="CT32" s="12">
        <v>0</v>
      </c>
      <c r="CU32" s="12">
        <f t="shared" si="25"/>
        <v>0</v>
      </c>
      <c r="CV32" s="12">
        <f t="shared" si="26"/>
        <v>0</v>
      </c>
      <c r="CW32" s="12">
        <v>0</v>
      </c>
      <c r="CX32" s="12">
        <v>0</v>
      </c>
      <c r="CY32" s="12">
        <f t="shared" si="27"/>
        <v>0</v>
      </c>
      <c r="CZ32" s="12">
        <v>0</v>
      </c>
      <c r="DA32" s="12">
        <v>0</v>
      </c>
      <c r="DB32" s="12">
        <f t="shared" si="28"/>
        <v>12576</v>
      </c>
      <c r="DC32" s="12">
        <f t="shared" si="29"/>
        <v>12446</v>
      </c>
      <c r="DD32" s="12">
        <f t="shared" si="29"/>
        <v>130</v>
      </c>
      <c r="DE32" s="12">
        <f t="shared" si="30"/>
        <v>0</v>
      </c>
      <c r="DF32" s="12">
        <v>0</v>
      </c>
      <c r="DG32" s="12">
        <v>0</v>
      </c>
      <c r="DH32" s="12">
        <f t="shared" si="31"/>
        <v>3816</v>
      </c>
      <c r="DI32" s="12">
        <v>3686</v>
      </c>
      <c r="DJ32" s="12">
        <v>130</v>
      </c>
      <c r="DK32" s="12">
        <f t="shared" si="32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19">
        <f t="shared" si="41"/>
        <v>4266</v>
      </c>
      <c r="DR32" s="12">
        <v>1248</v>
      </c>
      <c r="DS32" s="12">
        <v>3018</v>
      </c>
      <c r="DT32" s="12">
        <f t="shared" si="42"/>
        <v>7045</v>
      </c>
      <c r="DU32" s="12">
        <v>6835</v>
      </c>
      <c r="DV32" s="12">
        <v>142</v>
      </c>
      <c r="DW32" s="12">
        <v>68</v>
      </c>
      <c r="DX32" s="12">
        <f t="shared" si="43"/>
        <v>2401</v>
      </c>
      <c r="DY32" s="12">
        <v>1172</v>
      </c>
      <c r="DZ32" s="12">
        <v>1229</v>
      </c>
      <c r="EA32" s="12">
        <f t="shared" si="44"/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f t="shared" si="33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0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1"/>
        <v>254</v>
      </c>
      <c r="Y33" s="12">
        <f t="shared" si="2"/>
        <v>254</v>
      </c>
      <c r="Z33" s="12">
        <v>254</v>
      </c>
      <c r="AA33" s="12">
        <v>0</v>
      </c>
      <c r="AB33" s="12">
        <f t="shared" si="3"/>
        <v>0</v>
      </c>
      <c r="AC33" s="12">
        <v>0</v>
      </c>
      <c r="AD33" s="12">
        <v>0</v>
      </c>
      <c r="AE33" s="12">
        <f t="shared" si="4"/>
        <v>1015</v>
      </c>
      <c r="AF33" s="12">
        <v>1015</v>
      </c>
      <c r="AG33" s="12">
        <v>0</v>
      </c>
      <c r="AH33" s="12"/>
      <c r="AI33" s="12"/>
      <c r="AJ33" s="12">
        <f t="shared" si="5"/>
        <v>0</v>
      </c>
      <c r="AK33" s="12">
        <v>0</v>
      </c>
      <c r="AL33" s="12">
        <v>0</v>
      </c>
      <c r="AM33" s="12">
        <f t="shared" si="6"/>
        <v>2508</v>
      </c>
      <c r="AN33" s="12">
        <v>1529</v>
      </c>
      <c r="AO33" s="12">
        <v>979</v>
      </c>
      <c r="AP33" s="12">
        <f t="shared" si="7"/>
        <v>154</v>
      </c>
      <c r="AQ33" s="12">
        <v>154</v>
      </c>
      <c r="AR33" s="12">
        <v>0</v>
      </c>
      <c r="AS33" s="12">
        <f t="shared" si="8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9"/>
        <v>0</v>
      </c>
      <c r="AZ33" s="12">
        <v>0</v>
      </c>
      <c r="BA33" s="12">
        <v>0</v>
      </c>
      <c r="BB33" s="12">
        <f t="shared" si="10"/>
        <v>235</v>
      </c>
      <c r="BC33" s="12">
        <v>235</v>
      </c>
      <c r="BD33" s="12">
        <v>0</v>
      </c>
      <c r="BE33" s="12">
        <f t="shared" si="11"/>
        <v>0</v>
      </c>
      <c r="BF33" s="12">
        <v>0</v>
      </c>
      <c r="BG33" s="12">
        <v>0</v>
      </c>
      <c r="BH33" s="12">
        <f t="shared" si="12"/>
        <v>0</v>
      </c>
      <c r="BI33" s="12">
        <v>0</v>
      </c>
      <c r="BJ33" s="12">
        <v>0</v>
      </c>
      <c r="BK33" s="12">
        <f t="shared" si="13"/>
        <v>204</v>
      </c>
      <c r="BL33" s="12">
        <v>204</v>
      </c>
      <c r="BM33" s="12">
        <v>0</v>
      </c>
      <c r="BN33" s="12">
        <f t="shared" si="14"/>
        <v>0</v>
      </c>
      <c r="BO33" s="12">
        <v>0</v>
      </c>
      <c r="BP33" s="12">
        <v>0</v>
      </c>
      <c r="BQ33" s="12">
        <f t="shared" si="15"/>
        <v>1242</v>
      </c>
      <c r="BR33" s="12">
        <f t="shared" si="16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7"/>
        <v>0</v>
      </c>
      <c r="BX33" s="12">
        <v>0</v>
      </c>
      <c r="BY33" s="12">
        <v>0</v>
      </c>
      <c r="BZ33" s="12">
        <f t="shared" si="18"/>
        <v>0</v>
      </c>
      <c r="CA33" s="12">
        <v>0</v>
      </c>
      <c r="CB33" s="12">
        <v>0</v>
      </c>
      <c r="CC33" s="12">
        <f t="shared" si="19"/>
        <v>0</v>
      </c>
      <c r="CD33" s="12">
        <v>0</v>
      </c>
      <c r="CE33" s="12">
        <v>0</v>
      </c>
      <c r="CF33" s="12">
        <f t="shared" si="20"/>
        <v>2787</v>
      </c>
      <c r="CG33" s="12">
        <v>2787</v>
      </c>
      <c r="CH33" s="12">
        <v>0</v>
      </c>
      <c r="CI33" s="12">
        <f t="shared" si="21"/>
        <v>1565</v>
      </c>
      <c r="CJ33" s="12">
        <v>996</v>
      </c>
      <c r="CK33" s="12">
        <v>569</v>
      </c>
      <c r="CL33" s="12">
        <f t="shared" si="22"/>
        <v>0</v>
      </c>
      <c r="CM33" s="12">
        <v>0</v>
      </c>
      <c r="CN33" s="12">
        <v>0</v>
      </c>
      <c r="CO33" s="12">
        <f t="shared" si="23"/>
        <v>0</v>
      </c>
      <c r="CP33" s="12">
        <v>0</v>
      </c>
      <c r="CQ33" s="12">
        <v>0</v>
      </c>
      <c r="CR33" s="12">
        <f t="shared" si="24"/>
        <v>0</v>
      </c>
      <c r="CS33" s="12">
        <v>0</v>
      </c>
      <c r="CT33" s="12">
        <v>0</v>
      </c>
      <c r="CU33" s="12">
        <f t="shared" si="25"/>
        <v>0</v>
      </c>
      <c r="CV33" s="12">
        <f t="shared" si="26"/>
        <v>0</v>
      </c>
      <c r="CW33" s="12">
        <v>0</v>
      </c>
      <c r="CX33" s="12">
        <v>0</v>
      </c>
      <c r="CY33" s="12">
        <f t="shared" si="27"/>
        <v>0</v>
      </c>
      <c r="CZ33" s="12">
        <v>0</v>
      </c>
      <c r="DA33" s="12">
        <v>0</v>
      </c>
      <c r="DB33" s="12">
        <f t="shared" si="28"/>
        <v>855</v>
      </c>
      <c r="DC33" s="12">
        <f t="shared" si="29"/>
        <v>384</v>
      </c>
      <c r="DD33" s="12">
        <f t="shared" si="29"/>
        <v>471</v>
      </c>
      <c r="DE33" s="12">
        <f t="shared" si="30"/>
        <v>125</v>
      </c>
      <c r="DF33" s="12">
        <v>22</v>
      </c>
      <c r="DG33" s="12">
        <v>103</v>
      </c>
      <c r="DH33" s="12">
        <f t="shared" si="31"/>
        <v>730</v>
      </c>
      <c r="DI33" s="12">
        <v>362</v>
      </c>
      <c r="DJ33" s="12">
        <v>368</v>
      </c>
      <c r="DK33" s="12">
        <f t="shared" si="32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19">
        <f t="shared" si="41"/>
        <v>3161</v>
      </c>
      <c r="DR33" s="12">
        <v>793</v>
      </c>
      <c r="DS33" s="12">
        <v>2368</v>
      </c>
      <c r="DT33" s="12">
        <f t="shared" si="42"/>
        <v>4457</v>
      </c>
      <c r="DU33" s="12">
        <v>4340</v>
      </c>
      <c r="DV33" s="12">
        <v>90</v>
      </c>
      <c r="DW33" s="12">
        <v>27</v>
      </c>
      <c r="DX33" s="12">
        <f t="shared" si="43"/>
        <v>1373</v>
      </c>
      <c r="DY33" s="12">
        <v>670</v>
      </c>
      <c r="DZ33" s="12">
        <v>703</v>
      </c>
      <c r="EA33" s="12">
        <f t="shared" si="44"/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f t="shared" si="33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0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1"/>
        <v>637</v>
      </c>
      <c r="Y34" s="12">
        <f t="shared" si="2"/>
        <v>637</v>
      </c>
      <c r="Z34" s="12">
        <v>637</v>
      </c>
      <c r="AA34" s="12">
        <v>0</v>
      </c>
      <c r="AB34" s="12">
        <f t="shared" si="3"/>
        <v>0</v>
      </c>
      <c r="AC34" s="12">
        <v>0</v>
      </c>
      <c r="AD34" s="12">
        <v>0</v>
      </c>
      <c r="AE34" s="12">
        <f t="shared" si="4"/>
        <v>1620</v>
      </c>
      <c r="AF34" s="12">
        <v>1590</v>
      </c>
      <c r="AG34" s="12">
        <v>30</v>
      </c>
      <c r="AH34" s="12"/>
      <c r="AI34" s="12"/>
      <c r="AJ34" s="12">
        <f t="shared" si="5"/>
        <v>0</v>
      </c>
      <c r="AK34" s="12">
        <v>0</v>
      </c>
      <c r="AL34" s="12">
        <v>0</v>
      </c>
      <c r="AM34" s="12">
        <f t="shared" si="6"/>
        <v>2597</v>
      </c>
      <c r="AN34" s="12">
        <v>1272</v>
      </c>
      <c r="AO34" s="12">
        <v>1325</v>
      </c>
      <c r="AP34" s="12">
        <f t="shared" si="7"/>
        <v>175</v>
      </c>
      <c r="AQ34" s="12">
        <v>168</v>
      </c>
      <c r="AR34" s="12">
        <v>7</v>
      </c>
      <c r="AS34" s="12">
        <f t="shared" si="8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9"/>
        <v>0</v>
      </c>
      <c r="AZ34" s="12">
        <v>0</v>
      </c>
      <c r="BA34" s="12">
        <v>0</v>
      </c>
      <c r="BB34" s="12">
        <f t="shared" si="10"/>
        <v>0</v>
      </c>
      <c r="BC34" s="12">
        <v>0</v>
      </c>
      <c r="BD34" s="12">
        <v>0</v>
      </c>
      <c r="BE34" s="12">
        <f t="shared" si="11"/>
        <v>697</v>
      </c>
      <c r="BF34" s="12">
        <v>637</v>
      </c>
      <c r="BG34" s="12">
        <v>60</v>
      </c>
      <c r="BH34" s="12">
        <f t="shared" si="12"/>
        <v>0</v>
      </c>
      <c r="BI34" s="12">
        <v>0</v>
      </c>
      <c r="BJ34" s="12">
        <v>0</v>
      </c>
      <c r="BK34" s="12">
        <f t="shared" si="13"/>
        <v>332</v>
      </c>
      <c r="BL34" s="12">
        <v>332</v>
      </c>
      <c r="BM34" s="12">
        <v>0</v>
      </c>
      <c r="BN34" s="12">
        <f t="shared" si="14"/>
        <v>40</v>
      </c>
      <c r="BO34" s="12">
        <v>40</v>
      </c>
      <c r="BP34" s="12">
        <v>0</v>
      </c>
      <c r="BQ34" s="12">
        <f t="shared" si="15"/>
        <v>5043</v>
      </c>
      <c r="BR34" s="12">
        <f t="shared" si="16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7"/>
        <v>0</v>
      </c>
      <c r="BX34" s="12">
        <v>0</v>
      </c>
      <c r="BY34" s="12">
        <v>0</v>
      </c>
      <c r="BZ34" s="12">
        <f t="shared" si="18"/>
        <v>0</v>
      </c>
      <c r="CA34" s="12">
        <v>0</v>
      </c>
      <c r="CB34" s="12">
        <v>0</v>
      </c>
      <c r="CC34" s="12">
        <f t="shared" si="19"/>
        <v>1725</v>
      </c>
      <c r="CD34" s="12">
        <v>1327</v>
      </c>
      <c r="CE34" s="12">
        <v>398</v>
      </c>
      <c r="CF34" s="12">
        <f t="shared" si="20"/>
        <v>4208</v>
      </c>
      <c r="CG34" s="12">
        <v>4028</v>
      </c>
      <c r="CH34" s="12">
        <v>180</v>
      </c>
      <c r="CI34" s="12">
        <f t="shared" si="21"/>
        <v>2463</v>
      </c>
      <c r="CJ34" s="12">
        <v>1272</v>
      </c>
      <c r="CK34" s="12">
        <v>1191</v>
      </c>
      <c r="CL34" s="12">
        <f t="shared" si="22"/>
        <v>0</v>
      </c>
      <c r="CM34" s="12">
        <v>0</v>
      </c>
      <c r="CN34" s="12">
        <v>0</v>
      </c>
      <c r="CO34" s="12">
        <f t="shared" si="23"/>
        <v>3786</v>
      </c>
      <c r="CP34" s="12">
        <v>3037</v>
      </c>
      <c r="CQ34" s="12">
        <v>749</v>
      </c>
      <c r="CR34" s="12">
        <f t="shared" si="24"/>
        <v>1420</v>
      </c>
      <c r="CS34" s="12">
        <v>1064</v>
      </c>
      <c r="CT34" s="12">
        <v>356</v>
      </c>
      <c r="CU34" s="12">
        <f t="shared" si="25"/>
        <v>0</v>
      </c>
      <c r="CV34" s="12">
        <f t="shared" si="26"/>
        <v>0</v>
      </c>
      <c r="CW34" s="12">
        <v>0</v>
      </c>
      <c r="CX34" s="12">
        <v>0</v>
      </c>
      <c r="CY34" s="12">
        <f t="shared" si="27"/>
        <v>0</v>
      </c>
      <c r="CZ34" s="12">
        <v>0</v>
      </c>
      <c r="DA34" s="12">
        <v>0</v>
      </c>
      <c r="DB34" s="12">
        <f t="shared" si="28"/>
        <v>2724</v>
      </c>
      <c r="DC34" s="12">
        <f t="shared" si="29"/>
        <v>2724</v>
      </c>
      <c r="DD34" s="12">
        <f t="shared" si="29"/>
        <v>0</v>
      </c>
      <c r="DE34" s="12">
        <f t="shared" si="30"/>
        <v>0</v>
      </c>
      <c r="DF34" s="12">
        <v>0</v>
      </c>
      <c r="DG34" s="12">
        <v>0</v>
      </c>
      <c r="DH34" s="12">
        <f t="shared" si="31"/>
        <v>2724</v>
      </c>
      <c r="DI34" s="12">
        <v>2724</v>
      </c>
      <c r="DJ34" s="12">
        <v>0</v>
      </c>
      <c r="DK34" s="12">
        <f t="shared" si="32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19">
        <f t="shared" si="41"/>
        <v>6718</v>
      </c>
      <c r="DR34" s="12">
        <v>2368</v>
      </c>
      <c r="DS34" s="12">
        <v>4350</v>
      </c>
      <c r="DT34" s="12">
        <f t="shared" si="42"/>
        <v>13528</v>
      </c>
      <c r="DU34" s="12">
        <v>12964</v>
      </c>
      <c r="DV34" s="12">
        <v>269</v>
      </c>
      <c r="DW34" s="12">
        <v>295</v>
      </c>
      <c r="DX34" s="12">
        <f t="shared" si="43"/>
        <v>3643</v>
      </c>
      <c r="DY34" s="12">
        <v>1778</v>
      </c>
      <c r="DZ34" s="12">
        <v>1865</v>
      </c>
      <c r="EA34" s="12">
        <f t="shared" si="44"/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f t="shared" si="33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0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1"/>
        <v>570</v>
      </c>
      <c r="Y35" s="12">
        <f t="shared" si="2"/>
        <v>570</v>
      </c>
      <c r="Z35" s="12">
        <v>570</v>
      </c>
      <c r="AA35" s="12">
        <v>0</v>
      </c>
      <c r="AB35" s="12">
        <f t="shared" si="3"/>
        <v>0</v>
      </c>
      <c r="AC35" s="12">
        <v>0</v>
      </c>
      <c r="AD35" s="12">
        <v>0</v>
      </c>
      <c r="AE35" s="12">
        <f t="shared" si="4"/>
        <v>538</v>
      </c>
      <c r="AF35" s="12">
        <v>538</v>
      </c>
      <c r="AG35" s="12">
        <v>0</v>
      </c>
      <c r="AH35" s="12"/>
      <c r="AI35" s="12"/>
      <c r="AJ35" s="12">
        <f t="shared" si="5"/>
        <v>0</v>
      </c>
      <c r="AK35" s="12">
        <v>0</v>
      </c>
      <c r="AL35" s="12">
        <v>0</v>
      </c>
      <c r="AM35" s="12">
        <f t="shared" si="6"/>
        <v>1916</v>
      </c>
      <c r="AN35" s="12">
        <v>1700</v>
      </c>
      <c r="AO35" s="12">
        <v>216</v>
      </c>
      <c r="AP35" s="12">
        <f t="shared" si="7"/>
        <v>462</v>
      </c>
      <c r="AQ35" s="12">
        <v>430</v>
      </c>
      <c r="AR35" s="12">
        <v>32</v>
      </c>
      <c r="AS35" s="12">
        <f t="shared" si="8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9"/>
        <v>0</v>
      </c>
      <c r="AZ35" s="12">
        <v>0</v>
      </c>
      <c r="BA35" s="12">
        <v>0</v>
      </c>
      <c r="BB35" s="12">
        <f t="shared" si="10"/>
        <v>0</v>
      </c>
      <c r="BC35" s="12">
        <v>0</v>
      </c>
      <c r="BD35" s="12">
        <v>0</v>
      </c>
      <c r="BE35" s="12">
        <f t="shared" si="11"/>
        <v>0</v>
      </c>
      <c r="BF35" s="12">
        <v>0</v>
      </c>
      <c r="BG35" s="12">
        <v>0</v>
      </c>
      <c r="BH35" s="12">
        <f t="shared" si="12"/>
        <v>0</v>
      </c>
      <c r="BI35" s="12">
        <v>0</v>
      </c>
      <c r="BJ35" s="12">
        <v>0</v>
      </c>
      <c r="BK35" s="12">
        <f t="shared" si="13"/>
        <v>484</v>
      </c>
      <c r="BL35" s="12">
        <v>484</v>
      </c>
      <c r="BM35" s="12">
        <v>0</v>
      </c>
      <c r="BN35" s="12">
        <f t="shared" si="14"/>
        <v>0</v>
      </c>
      <c r="BO35" s="12">
        <v>0</v>
      </c>
      <c r="BP35" s="12">
        <v>0</v>
      </c>
      <c r="BQ35" s="12">
        <f t="shared" si="15"/>
        <v>1196</v>
      </c>
      <c r="BR35" s="12">
        <f t="shared" si="16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7"/>
        <v>194</v>
      </c>
      <c r="BX35" s="12">
        <v>194</v>
      </c>
      <c r="BY35" s="12">
        <v>0</v>
      </c>
      <c r="BZ35" s="12">
        <f t="shared" si="18"/>
        <v>0</v>
      </c>
      <c r="CA35" s="12">
        <v>0</v>
      </c>
      <c r="CB35" s="12">
        <v>0</v>
      </c>
      <c r="CC35" s="12">
        <f t="shared" si="19"/>
        <v>632</v>
      </c>
      <c r="CD35" s="12">
        <v>561</v>
      </c>
      <c r="CE35" s="12">
        <v>71</v>
      </c>
      <c r="CF35" s="12">
        <f t="shared" si="20"/>
        <v>1820</v>
      </c>
      <c r="CG35" s="12">
        <v>1745</v>
      </c>
      <c r="CH35" s="12">
        <v>75</v>
      </c>
      <c r="CI35" s="12">
        <f t="shared" si="21"/>
        <v>1226</v>
      </c>
      <c r="CJ35" s="12">
        <v>1114</v>
      </c>
      <c r="CK35" s="12">
        <v>112</v>
      </c>
      <c r="CL35" s="12">
        <f t="shared" si="22"/>
        <v>0</v>
      </c>
      <c r="CM35" s="12">
        <v>0</v>
      </c>
      <c r="CN35" s="12">
        <v>0</v>
      </c>
      <c r="CO35" s="12">
        <f t="shared" si="23"/>
        <v>1086</v>
      </c>
      <c r="CP35" s="12">
        <v>871</v>
      </c>
      <c r="CQ35" s="12">
        <v>215</v>
      </c>
      <c r="CR35" s="12">
        <f t="shared" si="24"/>
        <v>420</v>
      </c>
      <c r="CS35" s="12">
        <v>420</v>
      </c>
      <c r="CT35" s="12">
        <v>0</v>
      </c>
      <c r="CU35" s="12">
        <f t="shared" si="25"/>
        <v>0</v>
      </c>
      <c r="CV35" s="12">
        <f t="shared" si="26"/>
        <v>0</v>
      </c>
      <c r="CW35" s="12">
        <v>0</v>
      </c>
      <c r="CX35" s="12">
        <v>0</v>
      </c>
      <c r="CY35" s="12">
        <f t="shared" si="27"/>
        <v>0</v>
      </c>
      <c r="CZ35" s="12">
        <v>0</v>
      </c>
      <c r="DA35" s="12">
        <v>0</v>
      </c>
      <c r="DB35" s="12">
        <f t="shared" si="28"/>
        <v>174</v>
      </c>
      <c r="DC35" s="12">
        <f t="shared" si="29"/>
        <v>174</v>
      </c>
      <c r="DD35" s="12">
        <f t="shared" si="29"/>
        <v>0</v>
      </c>
      <c r="DE35" s="12">
        <f t="shared" si="30"/>
        <v>30</v>
      </c>
      <c r="DF35" s="12">
        <v>30</v>
      </c>
      <c r="DG35" s="12">
        <v>0</v>
      </c>
      <c r="DH35" s="12">
        <f t="shared" si="31"/>
        <v>144</v>
      </c>
      <c r="DI35" s="12">
        <v>144</v>
      </c>
      <c r="DJ35" s="12">
        <v>0</v>
      </c>
      <c r="DK35" s="12">
        <f t="shared" si="32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19">
        <f t="shared" si="41"/>
        <v>2674</v>
      </c>
      <c r="DR35" s="12">
        <v>910</v>
      </c>
      <c r="DS35" s="12">
        <v>1764</v>
      </c>
      <c r="DT35" s="12">
        <f t="shared" si="42"/>
        <v>5096</v>
      </c>
      <c r="DU35" s="12">
        <v>4979</v>
      </c>
      <c r="DV35" s="12">
        <v>103</v>
      </c>
      <c r="DW35" s="12">
        <v>14</v>
      </c>
      <c r="DX35" s="12">
        <f t="shared" si="43"/>
        <v>1434</v>
      </c>
      <c r="DY35" s="12">
        <v>700</v>
      </c>
      <c r="DZ35" s="12">
        <v>734</v>
      </c>
      <c r="EA35" s="12">
        <f t="shared" si="44"/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f t="shared" si="33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0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1"/>
        <v>672</v>
      </c>
      <c r="Y36" s="12">
        <f t="shared" si="2"/>
        <v>672</v>
      </c>
      <c r="Z36" s="12">
        <v>472</v>
      </c>
      <c r="AA36" s="12">
        <v>200</v>
      </c>
      <c r="AB36" s="12">
        <f t="shared" si="3"/>
        <v>0</v>
      </c>
      <c r="AC36" s="12">
        <v>0</v>
      </c>
      <c r="AD36" s="12">
        <v>0</v>
      </c>
      <c r="AE36" s="12">
        <f t="shared" si="4"/>
        <v>1787</v>
      </c>
      <c r="AF36" s="12">
        <v>1638</v>
      </c>
      <c r="AG36" s="12">
        <v>149</v>
      </c>
      <c r="AH36" s="12"/>
      <c r="AI36" s="12"/>
      <c r="AJ36" s="12">
        <f t="shared" si="5"/>
        <v>0</v>
      </c>
      <c r="AK36" s="12">
        <v>0</v>
      </c>
      <c r="AL36" s="12">
        <v>0</v>
      </c>
      <c r="AM36" s="12">
        <f t="shared" si="6"/>
        <v>5136</v>
      </c>
      <c r="AN36" s="12">
        <v>4400</v>
      </c>
      <c r="AO36" s="12">
        <v>736</v>
      </c>
      <c r="AP36" s="12">
        <f t="shared" si="7"/>
        <v>1480</v>
      </c>
      <c r="AQ36" s="12">
        <v>1480</v>
      </c>
      <c r="AR36" s="12">
        <v>0</v>
      </c>
      <c r="AS36" s="12">
        <f t="shared" si="8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9"/>
        <v>0</v>
      </c>
      <c r="AZ36" s="12">
        <v>0</v>
      </c>
      <c r="BA36" s="12">
        <v>0</v>
      </c>
      <c r="BB36" s="12">
        <f t="shared" si="10"/>
        <v>0</v>
      </c>
      <c r="BC36" s="12">
        <v>0</v>
      </c>
      <c r="BD36" s="12">
        <v>0</v>
      </c>
      <c r="BE36" s="12">
        <f t="shared" si="11"/>
        <v>2508</v>
      </c>
      <c r="BF36" s="12">
        <v>2244</v>
      </c>
      <c r="BG36" s="12">
        <v>264</v>
      </c>
      <c r="BH36" s="12">
        <f t="shared" si="12"/>
        <v>0</v>
      </c>
      <c r="BI36" s="12">
        <v>0</v>
      </c>
      <c r="BJ36" s="12">
        <v>0</v>
      </c>
      <c r="BK36" s="12">
        <f t="shared" si="13"/>
        <v>1008</v>
      </c>
      <c r="BL36" s="12">
        <v>1008</v>
      </c>
      <c r="BM36" s="12">
        <v>0</v>
      </c>
      <c r="BN36" s="12">
        <f t="shared" si="14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7"/>
        <v>1575</v>
      </c>
      <c r="BX36" s="12">
        <v>1575</v>
      </c>
      <c r="BY36" s="12">
        <v>0</v>
      </c>
      <c r="BZ36" s="12">
        <f t="shared" si="18"/>
        <v>0</v>
      </c>
      <c r="CA36" s="12">
        <v>0</v>
      </c>
      <c r="CB36" s="12">
        <v>0</v>
      </c>
      <c r="CC36" s="12">
        <f t="shared" si="19"/>
        <v>7348</v>
      </c>
      <c r="CD36" s="12">
        <v>6644</v>
      </c>
      <c r="CE36" s="12">
        <v>704</v>
      </c>
      <c r="CF36" s="12">
        <f t="shared" si="20"/>
        <v>3162</v>
      </c>
      <c r="CG36" s="12">
        <v>3113</v>
      </c>
      <c r="CH36" s="12">
        <v>49</v>
      </c>
      <c r="CI36" s="12">
        <f t="shared" si="21"/>
        <v>1487</v>
      </c>
      <c r="CJ36" s="12">
        <v>1396</v>
      </c>
      <c r="CK36" s="12">
        <v>91</v>
      </c>
      <c r="CL36" s="12">
        <f t="shared" si="22"/>
        <v>0</v>
      </c>
      <c r="CM36" s="12">
        <v>0</v>
      </c>
      <c r="CN36" s="12">
        <v>0</v>
      </c>
      <c r="CO36" s="12">
        <f t="shared" si="23"/>
        <v>2054</v>
      </c>
      <c r="CP36" s="12">
        <v>1229</v>
      </c>
      <c r="CQ36" s="12">
        <v>825</v>
      </c>
      <c r="CR36" s="12">
        <f t="shared" si="24"/>
        <v>810</v>
      </c>
      <c r="CS36" s="12">
        <v>655</v>
      </c>
      <c r="CT36" s="12">
        <v>155</v>
      </c>
      <c r="CU36" s="12">
        <f t="shared" si="25"/>
        <v>0</v>
      </c>
      <c r="CV36" s="12">
        <f t="shared" si="26"/>
        <v>0</v>
      </c>
      <c r="CW36" s="12">
        <v>0</v>
      </c>
      <c r="CX36" s="12">
        <v>0</v>
      </c>
      <c r="CY36" s="12">
        <f t="shared" si="27"/>
        <v>0</v>
      </c>
      <c r="CZ36" s="12">
        <v>0</v>
      </c>
      <c r="DA36" s="12">
        <v>0</v>
      </c>
      <c r="DB36" s="12">
        <f t="shared" si="28"/>
        <v>9902</v>
      </c>
      <c r="DC36" s="12">
        <f t="shared" si="29"/>
        <v>8608</v>
      </c>
      <c r="DD36" s="12">
        <f t="shared" si="29"/>
        <v>1294</v>
      </c>
      <c r="DE36" s="12">
        <f t="shared" si="30"/>
        <v>2535</v>
      </c>
      <c r="DF36" s="12">
        <v>2535</v>
      </c>
      <c r="DG36" s="12">
        <v>0</v>
      </c>
      <c r="DH36" s="12">
        <f t="shared" si="31"/>
        <v>1823</v>
      </c>
      <c r="DI36" s="12">
        <v>1033</v>
      </c>
      <c r="DJ36" s="12">
        <v>790</v>
      </c>
      <c r="DK36" s="12">
        <f t="shared" si="32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19">
        <f t="shared" si="41"/>
        <v>11320</v>
      </c>
      <c r="DR36" s="12">
        <v>3524</v>
      </c>
      <c r="DS36" s="12">
        <v>7796</v>
      </c>
      <c r="DT36" s="12">
        <f t="shared" si="42"/>
        <v>19808</v>
      </c>
      <c r="DU36" s="12">
        <v>19293</v>
      </c>
      <c r="DV36" s="12">
        <v>340</v>
      </c>
      <c r="DW36" s="12">
        <v>175</v>
      </c>
      <c r="DX36" s="12">
        <f t="shared" si="43"/>
        <v>6143</v>
      </c>
      <c r="DY36" s="12">
        <v>2998</v>
      </c>
      <c r="DZ36" s="12">
        <v>3145</v>
      </c>
      <c r="EA36" s="12">
        <f t="shared" si="44"/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f t="shared" si="33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0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1"/>
        <v>286</v>
      </c>
      <c r="Y37" s="12">
        <f t="shared" si="2"/>
        <v>286</v>
      </c>
      <c r="Z37" s="12">
        <v>286</v>
      </c>
      <c r="AA37" s="12">
        <v>0</v>
      </c>
      <c r="AB37" s="12">
        <f t="shared" si="3"/>
        <v>0</v>
      </c>
      <c r="AC37" s="12">
        <v>0</v>
      </c>
      <c r="AD37" s="12">
        <v>0</v>
      </c>
      <c r="AE37" s="12">
        <f t="shared" si="4"/>
        <v>836</v>
      </c>
      <c r="AF37" s="12">
        <v>614</v>
      </c>
      <c r="AG37" s="12">
        <v>222</v>
      </c>
      <c r="AH37" s="12"/>
      <c r="AI37" s="12"/>
      <c r="AJ37" s="12">
        <f t="shared" si="5"/>
        <v>0</v>
      </c>
      <c r="AK37" s="12">
        <v>0</v>
      </c>
      <c r="AL37" s="12">
        <v>0</v>
      </c>
      <c r="AM37" s="12">
        <f t="shared" si="6"/>
        <v>1388</v>
      </c>
      <c r="AN37" s="12">
        <v>853</v>
      </c>
      <c r="AO37" s="12">
        <v>535</v>
      </c>
      <c r="AP37" s="12">
        <f t="shared" si="7"/>
        <v>214</v>
      </c>
      <c r="AQ37" s="12">
        <v>214</v>
      </c>
      <c r="AR37" s="12">
        <v>0</v>
      </c>
      <c r="AS37" s="12">
        <f t="shared" si="8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9"/>
        <v>0</v>
      </c>
      <c r="AZ37" s="12">
        <v>0</v>
      </c>
      <c r="BA37" s="12">
        <v>0</v>
      </c>
      <c r="BB37" s="12">
        <f t="shared" si="10"/>
        <v>0</v>
      </c>
      <c r="BC37" s="12">
        <v>0</v>
      </c>
      <c r="BD37" s="12">
        <v>0</v>
      </c>
      <c r="BE37" s="12">
        <f t="shared" si="11"/>
        <v>350</v>
      </c>
      <c r="BF37" s="12">
        <v>350</v>
      </c>
      <c r="BG37" s="12">
        <v>0</v>
      </c>
      <c r="BH37" s="12">
        <f t="shared" si="12"/>
        <v>0</v>
      </c>
      <c r="BI37" s="12">
        <v>0</v>
      </c>
      <c r="BJ37" s="12">
        <v>0</v>
      </c>
      <c r="BK37" s="12">
        <f t="shared" si="13"/>
        <v>1010</v>
      </c>
      <c r="BL37" s="12">
        <v>1010</v>
      </c>
      <c r="BM37" s="12">
        <v>0</v>
      </c>
      <c r="BN37" s="12">
        <f t="shared" si="14"/>
        <v>668</v>
      </c>
      <c r="BO37" s="12">
        <v>668</v>
      </c>
      <c r="BP37" s="12">
        <v>0</v>
      </c>
      <c r="BQ37" s="12">
        <f t="shared" si="15"/>
        <v>4560</v>
      </c>
      <c r="BR37" s="12">
        <f t="shared" si="16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7"/>
        <v>0</v>
      </c>
      <c r="BX37" s="12">
        <v>0</v>
      </c>
      <c r="BY37" s="12">
        <v>0</v>
      </c>
      <c r="BZ37" s="12">
        <f t="shared" si="18"/>
        <v>0</v>
      </c>
      <c r="CA37" s="12">
        <v>0</v>
      </c>
      <c r="CB37" s="12">
        <v>0</v>
      </c>
      <c r="CC37" s="12">
        <f t="shared" si="19"/>
        <v>560</v>
      </c>
      <c r="CD37" s="12">
        <v>560</v>
      </c>
      <c r="CE37" s="12">
        <v>0</v>
      </c>
      <c r="CF37" s="12">
        <f t="shared" si="20"/>
        <v>4032</v>
      </c>
      <c r="CG37" s="12">
        <v>3564</v>
      </c>
      <c r="CH37" s="12">
        <v>468</v>
      </c>
      <c r="CI37" s="12">
        <f t="shared" si="21"/>
        <v>970</v>
      </c>
      <c r="CJ37" s="12">
        <v>470</v>
      </c>
      <c r="CK37" s="12">
        <v>500</v>
      </c>
      <c r="CL37" s="12">
        <f t="shared" si="22"/>
        <v>0</v>
      </c>
      <c r="CM37" s="12">
        <v>0</v>
      </c>
      <c r="CN37" s="12">
        <v>0</v>
      </c>
      <c r="CO37" s="12">
        <f t="shared" si="23"/>
        <v>910</v>
      </c>
      <c r="CP37" s="12">
        <v>500</v>
      </c>
      <c r="CQ37" s="12">
        <v>410</v>
      </c>
      <c r="CR37" s="12">
        <f t="shared" si="24"/>
        <v>1887</v>
      </c>
      <c r="CS37" s="12">
        <v>839</v>
      </c>
      <c r="CT37" s="12">
        <v>1048</v>
      </c>
      <c r="CU37" s="12">
        <f t="shared" si="25"/>
        <v>0</v>
      </c>
      <c r="CV37" s="12">
        <f t="shared" si="26"/>
        <v>0</v>
      </c>
      <c r="CW37" s="12">
        <v>0</v>
      </c>
      <c r="CX37" s="12">
        <v>0</v>
      </c>
      <c r="CY37" s="12">
        <f t="shared" si="27"/>
        <v>0</v>
      </c>
      <c r="CZ37" s="12">
        <v>0</v>
      </c>
      <c r="DA37" s="12">
        <v>0</v>
      </c>
      <c r="DB37" s="12">
        <f t="shared" si="28"/>
        <v>2670</v>
      </c>
      <c r="DC37" s="12">
        <f t="shared" si="29"/>
        <v>2000</v>
      </c>
      <c r="DD37" s="12">
        <f t="shared" si="29"/>
        <v>670</v>
      </c>
      <c r="DE37" s="12">
        <f t="shared" si="30"/>
        <v>0</v>
      </c>
      <c r="DF37" s="12">
        <v>0</v>
      </c>
      <c r="DG37" s="12">
        <v>0</v>
      </c>
      <c r="DH37" s="12">
        <f t="shared" si="31"/>
        <v>1970</v>
      </c>
      <c r="DI37" s="12">
        <v>1300</v>
      </c>
      <c r="DJ37" s="12">
        <v>670</v>
      </c>
      <c r="DK37" s="12">
        <f t="shared" si="32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19">
        <f t="shared" si="41"/>
        <v>3559</v>
      </c>
      <c r="DR37" s="12">
        <v>1003</v>
      </c>
      <c r="DS37" s="12">
        <v>2556</v>
      </c>
      <c r="DT37" s="12">
        <f t="shared" si="42"/>
        <v>5719</v>
      </c>
      <c r="DU37" s="12">
        <v>5492</v>
      </c>
      <c r="DV37" s="12">
        <v>114</v>
      </c>
      <c r="DW37" s="12">
        <v>113</v>
      </c>
      <c r="DX37" s="12">
        <f t="shared" si="43"/>
        <v>1805</v>
      </c>
      <c r="DY37" s="12">
        <v>881</v>
      </c>
      <c r="DZ37" s="12">
        <v>924</v>
      </c>
      <c r="EA37" s="12">
        <f t="shared" si="44"/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f t="shared" si="33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0"/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1"/>
        <v>0</v>
      </c>
      <c r="Y38" s="12">
        <f t="shared" si="2"/>
        <v>0</v>
      </c>
      <c r="Z38" s="12">
        <v>0</v>
      </c>
      <c r="AA38" s="12">
        <v>0</v>
      </c>
      <c r="AB38" s="12">
        <f t="shared" si="3"/>
        <v>0</v>
      </c>
      <c r="AC38" s="12">
        <v>0</v>
      </c>
      <c r="AD38" s="12">
        <v>0</v>
      </c>
      <c r="AE38" s="12">
        <f t="shared" si="4"/>
        <v>0</v>
      </c>
      <c r="AF38" s="12">
        <v>0</v>
      </c>
      <c r="AG38" s="12">
        <v>0</v>
      </c>
      <c r="AH38" s="12"/>
      <c r="AI38" s="12"/>
      <c r="AJ38" s="12">
        <f t="shared" si="5"/>
        <v>0</v>
      </c>
      <c r="AK38" s="12">
        <v>0</v>
      </c>
      <c r="AL38" s="12">
        <v>0</v>
      </c>
      <c r="AM38" s="12">
        <f t="shared" si="6"/>
        <v>852</v>
      </c>
      <c r="AN38" s="12">
        <v>656</v>
      </c>
      <c r="AO38" s="12">
        <v>196</v>
      </c>
      <c r="AP38" s="12">
        <f t="shared" si="7"/>
        <v>0</v>
      </c>
      <c r="AQ38" s="12">
        <v>0</v>
      </c>
      <c r="AR38" s="12">
        <v>0</v>
      </c>
      <c r="AS38" s="12">
        <f t="shared" si="8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9"/>
        <v>0</v>
      </c>
      <c r="AZ38" s="12">
        <v>0</v>
      </c>
      <c r="BA38" s="12">
        <v>0</v>
      </c>
      <c r="BB38" s="12">
        <f t="shared" si="10"/>
        <v>0</v>
      </c>
      <c r="BC38" s="12">
        <v>0</v>
      </c>
      <c r="BD38" s="12">
        <v>0</v>
      </c>
      <c r="BE38" s="12">
        <f t="shared" si="11"/>
        <v>0</v>
      </c>
      <c r="BF38" s="12">
        <v>0</v>
      </c>
      <c r="BG38" s="12">
        <v>0</v>
      </c>
      <c r="BH38" s="12">
        <f t="shared" si="12"/>
        <v>0</v>
      </c>
      <c r="BI38" s="12">
        <v>0</v>
      </c>
      <c r="BJ38" s="12">
        <v>0</v>
      </c>
      <c r="BK38" s="12">
        <f t="shared" si="13"/>
        <v>198</v>
      </c>
      <c r="BL38" s="12">
        <v>198</v>
      </c>
      <c r="BM38" s="12">
        <v>0</v>
      </c>
      <c r="BN38" s="12">
        <f t="shared" si="14"/>
        <v>0</v>
      </c>
      <c r="BO38" s="12">
        <v>0</v>
      </c>
      <c r="BP38" s="12">
        <v>0</v>
      </c>
      <c r="BQ38" s="12">
        <f t="shared" si="15"/>
        <v>1948</v>
      </c>
      <c r="BR38" s="12">
        <f t="shared" si="16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7"/>
        <v>0</v>
      </c>
      <c r="BX38" s="12">
        <v>0</v>
      </c>
      <c r="BY38" s="12">
        <v>0</v>
      </c>
      <c r="BZ38" s="12">
        <f t="shared" si="18"/>
        <v>0</v>
      </c>
      <c r="CA38" s="12">
        <v>0</v>
      </c>
      <c r="CB38" s="12">
        <v>0</v>
      </c>
      <c r="CC38" s="12">
        <f t="shared" si="19"/>
        <v>605</v>
      </c>
      <c r="CD38" s="12">
        <v>605</v>
      </c>
      <c r="CE38" s="12">
        <v>0</v>
      </c>
      <c r="CF38" s="12">
        <f t="shared" si="20"/>
        <v>1616</v>
      </c>
      <c r="CG38" s="12">
        <v>1508</v>
      </c>
      <c r="CH38" s="12">
        <v>108</v>
      </c>
      <c r="CI38" s="12">
        <f t="shared" si="21"/>
        <v>0</v>
      </c>
      <c r="CJ38" s="12">
        <v>0</v>
      </c>
      <c r="CK38" s="12">
        <v>0</v>
      </c>
      <c r="CL38" s="12">
        <f t="shared" si="22"/>
        <v>0</v>
      </c>
      <c r="CM38" s="12">
        <v>0</v>
      </c>
      <c r="CN38" s="12">
        <v>0</v>
      </c>
      <c r="CO38" s="12">
        <f t="shared" si="23"/>
        <v>1002</v>
      </c>
      <c r="CP38" s="12">
        <v>890</v>
      </c>
      <c r="CQ38" s="12">
        <v>112</v>
      </c>
      <c r="CR38" s="12">
        <f t="shared" si="24"/>
        <v>320</v>
      </c>
      <c r="CS38" s="12">
        <v>308</v>
      </c>
      <c r="CT38" s="12">
        <v>12</v>
      </c>
      <c r="CU38" s="12">
        <f t="shared" si="25"/>
        <v>0</v>
      </c>
      <c r="CV38" s="12">
        <f t="shared" si="26"/>
        <v>0</v>
      </c>
      <c r="CW38" s="12">
        <v>0</v>
      </c>
      <c r="CX38" s="12">
        <v>0</v>
      </c>
      <c r="CY38" s="12">
        <f t="shared" si="27"/>
        <v>0</v>
      </c>
      <c r="CZ38" s="12">
        <v>0</v>
      </c>
      <c r="DA38" s="12">
        <v>0</v>
      </c>
      <c r="DB38" s="12">
        <f t="shared" si="28"/>
        <v>3130</v>
      </c>
      <c r="DC38" s="12">
        <f t="shared" si="29"/>
        <v>3130</v>
      </c>
      <c r="DD38" s="12">
        <f t="shared" si="29"/>
        <v>0</v>
      </c>
      <c r="DE38" s="12">
        <f t="shared" si="30"/>
        <v>990</v>
      </c>
      <c r="DF38" s="12">
        <v>990</v>
      </c>
      <c r="DG38" s="12">
        <v>0</v>
      </c>
      <c r="DH38" s="12">
        <f t="shared" si="31"/>
        <v>2140</v>
      </c>
      <c r="DI38" s="12">
        <v>2140</v>
      </c>
      <c r="DJ38" s="12">
        <v>0</v>
      </c>
      <c r="DK38" s="12">
        <f t="shared" si="32"/>
        <v>0</v>
      </c>
      <c r="DL38" s="12">
        <v>0</v>
      </c>
      <c r="DM38" s="18"/>
      <c r="DN38" s="20">
        <f t="shared" si="34"/>
        <v>26396</v>
      </c>
      <c r="DO38" s="12">
        <f t="shared" si="35"/>
        <v>18436</v>
      </c>
      <c r="DP38" s="21">
        <f t="shared" si="36"/>
        <v>7960</v>
      </c>
      <c r="DQ38" s="19">
        <f t="shared" si="41"/>
        <v>2413</v>
      </c>
      <c r="DR38" s="12">
        <v>844</v>
      </c>
      <c r="DS38" s="12">
        <v>1569</v>
      </c>
      <c r="DT38" s="12">
        <f t="shared" si="42"/>
        <v>4744</v>
      </c>
      <c r="DU38" s="12">
        <v>4622</v>
      </c>
      <c r="DV38" s="12">
        <v>96</v>
      </c>
      <c r="DW38" s="12">
        <v>26</v>
      </c>
      <c r="DX38" s="12">
        <f t="shared" si="43"/>
        <v>1305</v>
      </c>
      <c r="DY38" s="12">
        <v>637</v>
      </c>
      <c r="DZ38" s="12">
        <v>668</v>
      </c>
      <c r="EA38" s="12">
        <f t="shared" si="44"/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f t="shared" si="33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0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1"/>
        <v>374</v>
      </c>
      <c r="Y39" s="12">
        <f t="shared" si="2"/>
        <v>374</v>
      </c>
      <c r="Z39" s="12">
        <v>374</v>
      </c>
      <c r="AA39" s="12">
        <v>0</v>
      </c>
      <c r="AB39" s="12">
        <f t="shared" si="3"/>
        <v>0</v>
      </c>
      <c r="AC39" s="12">
        <v>0</v>
      </c>
      <c r="AD39" s="12">
        <v>0</v>
      </c>
      <c r="AE39" s="12">
        <f t="shared" si="4"/>
        <v>0</v>
      </c>
      <c r="AF39" s="12">
        <v>0</v>
      </c>
      <c r="AG39" s="12">
        <v>0</v>
      </c>
      <c r="AH39" s="12"/>
      <c r="AI39" s="12"/>
      <c r="AJ39" s="12">
        <f t="shared" si="5"/>
        <v>0</v>
      </c>
      <c r="AK39" s="12">
        <v>0</v>
      </c>
      <c r="AL39" s="12">
        <v>0</v>
      </c>
      <c r="AM39" s="12">
        <f t="shared" si="6"/>
        <v>3110</v>
      </c>
      <c r="AN39" s="12">
        <v>810</v>
      </c>
      <c r="AO39" s="12">
        <v>2300</v>
      </c>
      <c r="AP39" s="12">
        <f t="shared" si="7"/>
        <v>485</v>
      </c>
      <c r="AQ39" s="12">
        <v>262</v>
      </c>
      <c r="AR39" s="12">
        <v>223</v>
      </c>
      <c r="AS39" s="12">
        <f t="shared" si="8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9"/>
        <v>0</v>
      </c>
      <c r="AZ39" s="12">
        <v>0</v>
      </c>
      <c r="BA39" s="12">
        <v>0</v>
      </c>
      <c r="BB39" s="12">
        <f t="shared" si="10"/>
        <v>0</v>
      </c>
      <c r="BC39" s="12">
        <v>0</v>
      </c>
      <c r="BD39" s="12">
        <v>0</v>
      </c>
      <c r="BE39" s="12">
        <f t="shared" si="11"/>
        <v>0</v>
      </c>
      <c r="BF39" s="12">
        <v>0</v>
      </c>
      <c r="BG39" s="12">
        <v>0</v>
      </c>
      <c r="BH39" s="12">
        <f t="shared" si="12"/>
        <v>0</v>
      </c>
      <c r="BI39" s="12">
        <v>0</v>
      </c>
      <c r="BJ39" s="12">
        <v>0</v>
      </c>
      <c r="BK39" s="12">
        <f t="shared" si="13"/>
        <v>476</v>
      </c>
      <c r="BL39" s="12">
        <v>476</v>
      </c>
      <c r="BM39" s="12">
        <v>0</v>
      </c>
      <c r="BN39" s="12">
        <f t="shared" si="14"/>
        <v>400</v>
      </c>
      <c r="BO39" s="12">
        <v>400</v>
      </c>
      <c r="BP39" s="12">
        <v>0</v>
      </c>
      <c r="BQ39" s="12">
        <f t="shared" si="15"/>
        <v>4474</v>
      </c>
      <c r="BR39" s="12">
        <f t="shared" si="16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7"/>
        <v>600</v>
      </c>
      <c r="BX39" s="12">
        <v>600</v>
      </c>
      <c r="BY39" s="12">
        <v>0</v>
      </c>
      <c r="BZ39" s="12">
        <f t="shared" si="18"/>
        <v>0</v>
      </c>
      <c r="CA39" s="12">
        <v>0</v>
      </c>
      <c r="CB39" s="12">
        <v>0</v>
      </c>
      <c r="CC39" s="12">
        <f t="shared" si="19"/>
        <v>2716</v>
      </c>
      <c r="CD39" s="12">
        <v>1710</v>
      </c>
      <c r="CE39" s="12">
        <v>1006</v>
      </c>
      <c r="CF39" s="12">
        <f t="shared" si="20"/>
        <v>4963</v>
      </c>
      <c r="CG39" s="12">
        <v>4214</v>
      </c>
      <c r="CH39" s="12">
        <v>749</v>
      </c>
      <c r="CI39" s="12">
        <f t="shared" si="21"/>
        <v>2353</v>
      </c>
      <c r="CJ39" s="12">
        <v>748</v>
      </c>
      <c r="CK39" s="12">
        <v>1605</v>
      </c>
      <c r="CL39" s="12">
        <f t="shared" si="22"/>
        <v>0</v>
      </c>
      <c r="CM39" s="12">
        <v>0</v>
      </c>
      <c r="CN39" s="12">
        <v>0</v>
      </c>
      <c r="CO39" s="12">
        <f t="shared" si="23"/>
        <v>3416</v>
      </c>
      <c r="CP39" s="12">
        <v>1276</v>
      </c>
      <c r="CQ39" s="12">
        <v>2140</v>
      </c>
      <c r="CR39" s="12">
        <f t="shared" si="24"/>
        <v>1260</v>
      </c>
      <c r="CS39" s="12">
        <v>1000</v>
      </c>
      <c r="CT39" s="12">
        <v>260</v>
      </c>
      <c r="CU39" s="12">
        <f t="shared" si="25"/>
        <v>0</v>
      </c>
      <c r="CV39" s="12">
        <f t="shared" si="26"/>
        <v>0</v>
      </c>
      <c r="CW39" s="12">
        <v>0</v>
      </c>
      <c r="CX39" s="12">
        <v>0</v>
      </c>
      <c r="CY39" s="12">
        <f t="shared" si="27"/>
        <v>0</v>
      </c>
      <c r="CZ39" s="12">
        <v>0</v>
      </c>
      <c r="DA39" s="12">
        <v>0</v>
      </c>
      <c r="DB39" s="12">
        <f t="shared" si="28"/>
        <v>7084</v>
      </c>
      <c r="DC39" s="12">
        <f t="shared" si="29"/>
        <v>6674</v>
      </c>
      <c r="DD39" s="12">
        <f t="shared" si="29"/>
        <v>410</v>
      </c>
      <c r="DE39" s="12">
        <f t="shared" si="30"/>
        <v>384</v>
      </c>
      <c r="DF39" s="12">
        <v>374</v>
      </c>
      <c r="DG39" s="12">
        <v>10</v>
      </c>
      <c r="DH39" s="12">
        <f t="shared" si="31"/>
        <v>6700</v>
      </c>
      <c r="DI39" s="12">
        <v>6300</v>
      </c>
      <c r="DJ39" s="12">
        <v>400</v>
      </c>
      <c r="DK39" s="12">
        <f t="shared" si="32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19">
        <f t="shared" si="41"/>
        <v>9395</v>
      </c>
      <c r="DR39" s="12">
        <v>2595</v>
      </c>
      <c r="DS39" s="12">
        <v>6800</v>
      </c>
      <c r="DT39" s="12">
        <f t="shared" si="42"/>
        <v>14552</v>
      </c>
      <c r="DU39" s="12">
        <v>14207</v>
      </c>
      <c r="DV39" s="12">
        <v>294</v>
      </c>
      <c r="DW39" s="12">
        <v>51</v>
      </c>
      <c r="DX39" s="12">
        <f t="shared" si="43"/>
        <v>4430</v>
      </c>
      <c r="DY39" s="12">
        <v>2162</v>
      </c>
      <c r="DZ39" s="12">
        <v>2268</v>
      </c>
      <c r="EA39" s="12">
        <f t="shared" si="44"/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f t="shared" si="33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0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1"/>
        <v>1114</v>
      </c>
      <c r="Y40" s="12">
        <f t="shared" si="2"/>
        <v>1114</v>
      </c>
      <c r="Z40" s="12">
        <v>1114</v>
      </c>
      <c r="AA40" s="12">
        <v>0</v>
      </c>
      <c r="AB40" s="12">
        <f t="shared" si="3"/>
        <v>0</v>
      </c>
      <c r="AC40" s="12">
        <v>0</v>
      </c>
      <c r="AD40" s="12">
        <v>0</v>
      </c>
      <c r="AE40" s="12">
        <f t="shared" si="4"/>
        <v>224</v>
      </c>
      <c r="AF40" s="12">
        <v>224</v>
      </c>
      <c r="AG40" s="12">
        <v>0</v>
      </c>
      <c r="AH40" s="12"/>
      <c r="AI40" s="12"/>
      <c r="AJ40" s="12">
        <f t="shared" si="5"/>
        <v>0</v>
      </c>
      <c r="AK40" s="12">
        <v>0</v>
      </c>
      <c r="AL40" s="12">
        <v>0</v>
      </c>
      <c r="AM40" s="12">
        <f t="shared" si="6"/>
        <v>2090</v>
      </c>
      <c r="AN40" s="12">
        <v>1940</v>
      </c>
      <c r="AO40" s="12">
        <v>150</v>
      </c>
      <c r="AP40" s="12">
        <f t="shared" si="7"/>
        <v>592</v>
      </c>
      <c r="AQ40" s="12">
        <v>592</v>
      </c>
      <c r="AR40" s="12">
        <v>0</v>
      </c>
      <c r="AS40" s="12">
        <f t="shared" si="8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9"/>
        <v>0</v>
      </c>
      <c r="AZ40" s="12">
        <v>0</v>
      </c>
      <c r="BA40" s="12">
        <v>0</v>
      </c>
      <c r="BB40" s="12">
        <f t="shared" si="10"/>
        <v>0</v>
      </c>
      <c r="BC40" s="12">
        <v>0</v>
      </c>
      <c r="BD40" s="12">
        <v>0</v>
      </c>
      <c r="BE40" s="12">
        <f t="shared" si="11"/>
        <v>447</v>
      </c>
      <c r="BF40" s="12">
        <v>340</v>
      </c>
      <c r="BG40" s="12">
        <v>107</v>
      </c>
      <c r="BH40" s="12">
        <f t="shared" si="12"/>
        <v>0</v>
      </c>
      <c r="BI40" s="12">
        <v>0</v>
      </c>
      <c r="BJ40" s="12">
        <v>0</v>
      </c>
      <c r="BK40" s="12">
        <f t="shared" si="13"/>
        <v>1430</v>
      </c>
      <c r="BL40" s="12">
        <v>1430</v>
      </c>
      <c r="BM40" s="12">
        <v>0</v>
      </c>
      <c r="BN40" s="12">
        <f t="shared" si="14"/>
        <v>0</v>
      </c>
      <c r="BO40" s="12">
        <v>0</v>
      </c>
      <c r="BP40" s="12">
        <v>0</v>
      </c>
      <c r="BQ40" s="12">
        <f t="shared" si="15"/>
        <v>1485</v>
      </c>
      <c r="BR40" s="12">
        <f t="shared" si="16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7"/>
        <v>0</v>
      </c>
      <c r="BX40" s="12">
        <v>0</v>
      </c>
      <c r="BY40" s="12">
        <v>0</v>
      </c>
      <c r="BZ40" s="12">
        <f t="shared" si="18"/>
        <v>0</v>
      </c>
      <c r="CA40" s="12">
        <v>0</v>
      </c>
      <c r="CB40" s="12">
        <v>0</v>
      </c>
      <c r="CC40" s="12">
        <f t="shared" si="19"/>
        <v>0</v>
      </c>
      <c r="CD40" s="12">
        <v>0</v>
      </c>
      <c r="CE40" s="12">
        <v>0</v>
      </c>
      <c r="CF40" s="12">
        <f t="shared" si="20"/>
        <v>2580</v>
      </c>
      <c r="CG40" s="12">
        <v>2525</v>
      </c>
      <c r="CH40" s="12">
        <v>55</v>
      </c>
      <c r="CI40" s="12">
        <f t="shared" si="21"/>
        <v>1250</v>
      </c>
      <c r="CJ40" s="12">
        <v>732</v>
      </c>
      <c r="CK40" s="12">
        <v>518</v>
      </c>
      <c r="CL40" s="12">
        <f t="shared" si="22"/>
        <v>0</v>
      </c>
      <c r="CM40" s="12">
        <v>0</v>
      </c>
      <c r="CN40" s="12">
        <v>0</v>
      </c>
      <c r="CO40" s="12">
        <f t="shared" si="23"/>
        <v>1732</v>
      </c>
      <c r="CP40" s="12">
        <v>1538</v>
      </c>
      <c r="CQ40" s="12">
        <v>194</v>
      </c>
      <c r="CR40" s="12">
        <f t="shared" si="24"/>
        <v>922</v>
      </c>
      <c r="CS40" s="12">
        <v>922</v>
      </c>
      <c r="CT40" s="12">
        <v>0</v>
      </c>
      <c r="CU40" s="12">
        <f t="shared" si="25"/>
        <v>0</v>
      </c>
      <c r="CV40" s="12">
        <f t="shared" si="26"/>
        <v>0</v>
      </c>
      <c r="CW40" s="12">
        <v>0</v>
      </c>
      <c r="CX40" s="12">
        <v>0</v>
      </c>
      <c r="CY40" s="12">
        <f t="shared" si="27"/>
        <v>0</v>
      </c>
      <c r="CZ40" s="12">
        <v>0</v>
      </c>
      <c r="DA40" s="12">
        <v>0</v>
      </c>
      <c r="DB40" s="12">
        <f t="shared" si="28"/>
        <v>4192</v>
      </c>
      <c r="DC40" s="12">
        <f t="shared" si="29"/>
        <v>4192</v>
      </c>
      <c r="DD40" s="12">
        <f t="shared" si="29"/>
        <v>0</v>
      </c>
      <c r="DE40" s="12">
        <f t="shared" si="30"/>
        <v>490</v>
      </c>
      <c r="DF40" s="12">
        <v>490</v>
      </c>
      <c r="DG40" s="12">
        <v>0</v>
      </c>
      <c r="DH40" s="12">
        <f t="shared" si="31"/>
        <v>3702</v>
      </c>
      <c r="DI40" s="12">
        <v>3702</v>
      </c>
      <c r="DJ40" s="12">
        <v>0</v>
      </c>
      <c r="DK40" s="12">
        <f t="shared" si="32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19">
        <f t="shared" si="41"/>
        <v>3356</v>
      </c>
      <c r="DR40" s="12">
        <v>1139</v>
      </c>
      <c r="DS40" s="12">
        <v>2217</v>
      </c>
      <c r="DT40" s="12">
        <f t="shared" si="42"/>
        <v>6379</v>
      </c>
      <c r="DU40" s="12">
        <v>6236</v>
      </c>
      <c r="DV40" s="12">
        <v>129</v>
      </c>
      <c r="DW40" s="12">
        <v>14</v>
      </c>
      <c r="DX40" s="12">
        <f t="shared" si="43"/>
        <v>1744</v>
      </c>
      <c r="DY40" s="12">
        <v>851</v>
      </c>
      <c r="DZ40" s="12">
        <v>893</v>
      </c>
      <c r="EA40" s="12">
        <f t="shared" si="44"/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f t="shared" si="33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0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1"/>
        <v>1000</v>
      </c>
      <c r="Y41" s="12">
        <f t="shared" si="2"/>
        <v>1000</v>
      </c>
      <c r="Z41" s="12">
        <v>1000</v>
      </c>
      <c r="AA41" s="12">
        <v>0</v>
      </c>
      <c r="AB41" s="12">
        <f t="shared" si="3"/>
        <v>0</v>
      </c>
      <c r="AC41" s="12">
        <v>0</v>
      </c>
      <c r="AD41" s="12">
        <v>0</v>
      </c>
      <c r="AE41" s="12">
        <f t="shared" si="4"/>
        <v>2402</v>
      </c>
      <c r="AF41" s="12">
        <v>2402</v>
      </c>
      <c r="AG41" s="12">
        <v>0</v>
      </c>
      <c r="AH41" s="12"/>
      <c r="AI41" s="12"/>
      <c r="AJ41" s="12">
        <f t="shared" si="5"/>
        <v>0</v>
      </c>
      <c r="AK41" s="12">
        <v>0</v>
      </c>
      <c r="AL41" s="12">
        <v>0</v>
      </c>
      <c r="AM41" s="12">
        <f t="shared" si="6"/>
        <v>2000</v>
      </c>
      <c r="AN41" s="12">
        <v>1500</v>
      </c>
      <c r="AO41" s="12">
        <v>500</v>
      </c>
      <c r="AP41" s="12">
        <f t="shared" si="7"/>
        <v>345</v>
      </c>
      <c r="AQ41" s="12">
        <v>345</v>
      </c>
      <c r="AR41" s="12">
        <v>0</v>
      </c>
      <c r="AS41" s="12">
        <f t="shared" si="8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9"/>
        <v>0</v>
      </c>
      <c r="AZ41" s="12">
        <v>0</v>
      </c>
      <c r="BA41" s="12">
        <v>0</v>
      </c>
      <c r="BB41" s="12">
        <f t="shared" si="10"/>
        <v>0</v>
      </c>
      <c r="BC41" s="12">
        <v>0</v>
      </c>
      <c r="BD41" s="12">
        <v>0</v>
      </c>
      <c r="BE41" s="12">
        <f t="shared" si="11"/>
        <v>805</v>
      </c>
      <c r="BF41" s="12">
        <v>478</v>
      </c>
      <c r="BG41" s="12">
        <v>327</v>
      </c>
      <c r="BH41" s="12">
        <f t="shared" si="12"/>
        <v>0</v>
      </c>
      <c r="BI41" s="12">
        <v>0</v>
      </c>
      <c r="BJ41" s="12">
        <v>0</v>
      </c>
      <c r="BK41" s="12">
        <f t="shared" si="13"/>
        <v>1000</v>
      </c>
      <c r="BL41" s="12">
        <v>1000</v>
      </c>
      <c r="BM41" s="12">
        <v>0</v>
      </c>
      <c r="BN41" s="12">
        <f t="shared" si="14"/>
        <v>1000</v>
      </c>
      <c r="BO41" s="12">
        <v>1000</v>
      </c>
      <c r="BP41" s="12">
        <v>0</v>
      </c>
      <c r="BQ41" s="12">
        <f t="shared" si="15"/>
        <v>5855</v>
      </c>
      <c r="BR41" s="12">
        <f t="shared" si="16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7"/>
        <v>0</v>
      </c>
      <c r="BX41" s="12">
        <v>0</v>
      </c>
      <c r="BY41" s="12">
        <v>0</v>
      </c>
      <c r="BZ41" s="12">
        <f t="shared" si="18"/>
        <v>0</v>
      </c>
      <c r="CA41" s="12">
        <v>0</v>
      </c>
      <c r="CB41" s="12">
        <v>0</v>
      </c>
      <c r="CC41" s="12">
        <f t="shared" si="19"/>
        <v>2938</v>
      </c>
      <c r="CD41" s="12">
        <v>2938</v>
      </c>
      <c r="CE41" s="12">
        <v>0</v>
      </c>
      <c r="CF41" s="12">
        <f t="shared" si="20"/>
        <v>6942</v>
      </c>
      <c r="CG41" s="12">
        <v>6724</v>
      </c>
      <c r="CH41" s="12">
        <v>218</v>
      </c>
      <c r="CI41" s="12">
        <f t="shared" si="21"/>
        <v>1200</v>
      </c>
      <c r="CJ41" s="12">
        <v>500</v>
      </c>
      <c r="CK41" s="12">
        <v>700</v>
      </c>
      <c r="CL41" s="12">
        <f t="shared" si="22"/>
        <v>0</v>
      </c>
      <c r="CM41" s="12">
        <v>0</v>
      </c>
      <c r="CN41" s="12">
        <v>0</v>
      </c>
      <c r="CO41" s="12">
        <f t="shared" si="23"/>
        <v>1600</v>
      </c>
      <c r="CP41" s="12">
        <v>900</v>
      </c>
      <c r="CQ41" s="12">
        <v>700</v>
      </c>
      <c r="CR41" s="12">
        <f t="shared" si="24"/>
        <v>1135</v>
      </c>
      <c r="CS41" s="12">
        <v>350</v>
      </c>
      <c r="CT41" s="12">
        <v>785</v>
      </c>
      <c r="CU41" s="12">
        <f t="shared" si="25"/>
        <v>0</v>
      </c>
      <c r="CV41" s="12">
        <f t="shared" si="26"/>
        <v>0</v>
      </c>
      <c r="CW41" s="12">
        <v>0</v>
      </c>
      <c r="CX41" s="12">
        <v>0</v>
      </c>
      <c r="CY41" s="12">
        <f t="shared" si="27"/>
        <v>0</v>
      </c>
      <c r="CZ41" s="12">
        <v>0</v>
      </c>
      <c r="DA41" s="12">
        <v>0</v>
      </c>
      <c r="DB41" s="12">
        <f t="shared" si="28"/>
        <v>1263</v>
      </c>
      <c r="DC41" s="12">
        <f t="shared" si="29"/>
        <v>946</v>
      </c>
      <c r="DD41" s="12">
        <f t="shared" si="29"/>
        <v>317</v>
      </c>
      <c r="DE41" s="12">
        <f t="shared" si="30"/>
        <v>80</v>
      </c>
      <c r="DF41" s="12">
        <v>80</v>
      </c>
      <c r="DG41" s="12">
        <v>0</v>
      </c>
      <c r="DH41" s="12">
        <f t="shared" si="31"/>
        <v>615</v>
      </c>
      <c r="DI41" s="12">
        <v>472</v>
      </c>
      <c r="DJ41" s="12">
        <v>143</v>
      </c>
      <c r="DK41" s="12">
        <f t="shared" si="32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19">
        <f t="shared" si="41"/>
        <v>10601</v>
      </c>
      <c r="DR41" s="12">
        <v>2973</v>
      </c>
      <c r="DS41" s="12">
        <v>7628</v>
      </c>
      <c r="DT41" s="12">
        <f t="shared" si="42"/>
        <v>16709</v>
      </c>
      <c r="DU41" s="12">
        <v>16276</v>
      </c>
      <c r="DV41" s="12">
        <v>337</v>
      </c>
      <c r="DW41" s="12">
        <v>96</v>
      </c>
      <c r="DX41" s="12">
        <f t="shared" si="43"/>
        <v>5265</v>
      </c>
      <c r="DY41" s="12">
        <v>2570</v>
      </c>
      <c r="DZ41" s="12">
        <v>2695</v>
      </c>
      <c r="EA41" s="12">
        <f t="shared" si="44"/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f t="shared" si="33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0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1"/>
        <v>120</v>
      </c>
      <c r="Y42" s="12">
        <f t="shared" si="2"/>
        <v>120</v>
      </c>
      <c r="Z42" s="12">
        <v>120</v>
      </c>
      <c r="AA42" s="12">
        <v>0</v>
      </c>
      <c r="AB42" s="12">
        <f t="shared" si="3"/>
        <v>0</v>
      </c>
      <c r="AC42" s="12">
        <v>0</v>
      </c>
      <c r="AD42" s="12">
        <v>0</v>
      </c>
      <c r="AE42" s="12">
        <f t="shared" si="4"/>
        <v>1124</v>
      </c>
      <c r="AF42" s="12">
        <v>705</v>
      </c>
      <c r="AG42" s="12">
        <v>419</v>
      </c>
      <c r="AH42" s="12"/>
      <c r="AI42" s="12"/>
      <c r="AJ42" s="12">
        <f t="shared" si="5"/>
        <v>0</v>
      </c>
      <c r="AK42" s="12">
        <v>0</v>
      </c>
      <c r="AL42" s="12">
        <v>0</v>
      </c>
      <c r="AM42" s="12">
        <f t="shared" si="6"/>
        <v>1025</v>
      </c>
      <c r="AN42" s="12">
        <v>793</v>
      </c>
      <c r="AO42" s="12">
        <v>232</v>
      </c>
      <c r="AP42" s="12">
        <f t="shared" si="7"/>
        <v>0</v>
      </c>
      <c r="AQ42" s="12">
        <v>0</v>
      </c>
      <c r="AR42" s="12">
        <v>0</v>
      </c>
      <c r="AS42" s="12">
        <f t="shared" si="8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9"/>
        <v>0</v>
      </c>
      <c r="AZ42" s="12">
        <v>0</v>
      </c>
      <c r="BA42" s="12">
        <v>0</v>
      </c>
      <c r="BB42" s="12">
        <f t="shared" si="10"/>
        <v>0</v>
      </c>
      <c r="BC42" s="12">
        <v>0</v>
      </c>
      <c r="BD42" s="12">
        <v>0</v>
      </c>
      <c r="BE42" s="12">
        <f t="shared" si="11"/>
        <v>91</v>
      </c>
      <c r="BF42" s="12">
        <v>61</v>
      </c>
      <c r="BG42" s="12">
        <v>30</v>
      </c>
      <c r="BH42" s="12">
        <f t="shared" si="12"/>
        <v>0</v>
      </c>
      <c r="BI42" s="12">
        <v>0</v>
      </c>
      <c r="BJ42" s="12">
        <v>0</v>
      </c>
      <c r="BK42" s="12">
        <f t="shared" si="13"/>
        <v>240</v>
      </c>
      <c r="BL42" s="12">
        <v>240</v>
      </c>
      <c r="BM42" s="12">
        <v>0</v>
      </c>
      <c r="BN42" s="12">
        <f t="shared" si="14"/>
        <v>240</v>
      </c>
      <c r="BO42" s="12">
        <v>0</v>
      </c>
      <c r="BP42" s="12">
        <v>240</v>
      </c>
      <c r="BQ42" s="12">
        <f t="shared" si="15"/>
        <v>2918</v>
      </c>
      <c r="BR42" s="12">
        <f t="shared" si="16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7"/>
        <v>418</v>
      </c>
      <c r="BX42" s="12">
        <v>418</v>
      </c>
      <c r="BY42" s="12">
        <v>0</v>
      </c>
      <c r="BZ42" s="12">
        <f t="shared" si="18"/>
        <v>0</v>
      </c>
      <c r="CA42" s="12">
        <v>0</v>
      </c>
      <c r="CB42" s="12">
        <v>0</v>
      </c>
      <c r="CC42" s="12">
        <f t="shared" si="19"/>
        <v>0</v>
      </c>
      <c r="CD42" s="12">
        <v>0</v>
      </c>
      <c r="CE42" s="12">
        <v>0</v>
      </c>
      <c r="CF42" s="12">
        <f t="shared" si="20"/>
        <v>1479</v>
      </c>
      <c r="CG42" s="12">
        <v>1445</v>
      </c>
      <c r="CH42" s="12">
        <v>34</v>
      </c>
      <c r="CI42" s="12">
        <f t="shared" si="21"/>
        <v>684</v>
      </c>
      <c r="CJ42" s="12">
        <v>265</v>
      </c>
      <c r="CK42" s="12">
        <v>419</v>
      </c>
      <c r="CL42" s="12">
        <f t="shared" si="22"/>
        <v>0</v>
      </c>
      <c r="CM42" s="12"/>
      <c r="CN42" s="12"/>
      <c r="CO42" s="12">
        <f t="shared" si="23"/>
        <v>846</v>
      </c>
      <c r="CP42" s="12">
        <v>500</v>
      </c>
      <c r="CQ42" s="12">
        <v>346</v>
      </c>
      <c r="CR42" s="12">
        <f t="shared" si="24"/>
        <v>538</v>
      </c>
      <c r="CS42" s="12">
        <v>363</v>
      </c>
      <c r="CT42" s="12">
        <v>175</v>
      </c>
      <c r="CU42" s="12">
        <f t="shared" si="25"/>
        <v>0</v>
      </c>
      <c r="CV42" s="12">
        <f t="shared" si="26"/>
        <v>0</v>
      </c>
      <c r="CW42" s="12"/>
      <c r="CX42" s="12"/>
      <c r="CY42" s="12">
        <f t="shared" si="27"/>
        <v>0</v>
      </c>
      <c r="CZ42" s="12"/>
      <c r="DA42" s="12"/>
      <c r="DB42" s="12">
        <f t="shared" si="28"/>
        <v>0</v>
      </c>
      <c r="DC42" s="12">
        <f t="shared" si="29"/>
        <v>0</v>
      </c>
      <c r="DD42" s="12">
        <f t="shared" si="29"/>
        <v>0</v>
      </c>
      <c r="DE42" s="12">
        <f t="shared" si="30"/>
        <v>0</v>
      </c>
      <c r="DF42" s="12"/>
      <c r="DG42" s="12"/>
      <c r="DH42" s="12">
        <f t="shared" si="31"/>
        <v>0</v>
      </c>
      <c r="DI42" s="12"/>
      <c r="DJ42" s="12"/>
      <c r="DK42" s="12">
        <f t="shared" si="32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19">
        <f t="shared" si="41"/>
        <v>2800</v>
      </c>
      <c r="DR42" s="12">
        <v>517</v>
      </c>
      <c r="DS42" s="12">
        <v>2283</v>
      </c>
      <c r="DT42" s="12">
        <f t="shared" si="42"/>
        <v>2901</v>
      </c>
      <c r="DU42" s="12">
        <v>2829</v>
      </c>
      <c r="DV42" s="12">
        <v>58</v>
      </c>
      <c r="DW42" s="12">
        <v>14</v>
      </c>
      <c r="DX42" s="12">
        <f t="shared" si="43"/>
        <v>1037</v>
      </c>
      <c r="DY42" s="12">
        <v>506</v>
      </c>
      <c r="DZ42" s="12">
        <v>531</v>
      </c>
      <c r="EA42" s="12">
        <f t="shared" si="44"/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f t="shared" si="33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0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1"/>
        <v>0</v>
      </c>
      <c r="Y43" s="12">
        <f t="shared" si="2"/>
        <v>0</v>
      </c>
      <c r="Z43" s="12">
        <v>0</v>
      </c>
      <c r="AA43" s="12">
        <v>0</v>
      </c>
      <c r="AB43" s="12">
        <f t="shared" si="3"/>
        <v>0</v>
      </c>
      <c r="AC43" s="12">
        <v>0</v>
      </c>
      <c r="AD43" s="12">
        <v>0</v>
      </c>
      <c r="AE43" s="12">
        <f t="shared" si="4"/>
        <v>1600</v>
      </c>
      <c r="AF43" s="12">
        <v>1600</v>
      </c>
      <c r="AG43" s="12">
        <v>0</v>
      </c>
      <c r="AH43" s="12"/>
      <c r="AI43" s="12"/>
      <c r="AJ43" s="12">
        <f t="shared" si="5"/>
        <v>0</v>
      </c>
      <c r="AK43" s="12">
        <v>0</v>
      </c>
      <c r="AL43" s="12">
        <v>0</v>
      </c>
      <c r="AM43" s="12">
        <f t="shared" si="6"/>
        <v>1600</v>
      </c>
      <c r="AN43" s="12">
        <v>1600</v>
      </c>
      <c r="AO43" s="12">
        <v>0</v>
      </c>
      <c r="AP43" s="12">
        <f t="shared" si="7"/>
        <v>0</v>
      </c>
      <c r="AQ43" s="12">
        <v>0</v>
      </c>
      <c r="AR43" s="12">
        <v>0</v>
      </c>
      <c r="AS43" s="12">
        <f t="shared" si="8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9"/>
        <v>0</v>
      </c>
      <c r="AZ43" s="12">
        <v>0</v>
      </c>
      <c r="BA43" s="12">
        <v>0</v>
      </c>
      <c r="BB43" s="12">
        <f t="shared" si="10"/>
        <v>0</v>
      </c>
      <c r="BC43" s="12">
        <v>0</v>
      </c>
      <c r="BD43" s="12">
        <v>0</v>
      </c>
      <c r="BE43" s="12">
        <f t="shared" si="11"/>
        <v>0</v>
      </c>
      <c r="BF43" s="12">
        <v>0</v>
      </c>
      <c r="BG43" s="12">
        <v>0</v>
      </c>
      <c r="BH43" s="12">
        <f t="shared" si="12"/>
        <v>0</v>
      </c>
      <c r="BI43" s="12">
        <v>0</v>
      </c>
      <c r="BJ43" s="12">
        <v>0</v>
      </c>
      <c r="BK43" s="12">
        <f t="shared" si="13"/>
        <v>100</v>
      </c>
      <c r="BL43" s="12">
        <v>100</v>
      </c>
      <c r="BM43" s="12">
        <v>0</v>
      </c>
      <c r="BN43" s="12">
        <f t="shared" si="14"/>
        <v>350</v>
      </c>
      <c r="BO43" s="12">
        <v>350</v>
      </c>
      <c r="BP43" s="12">
        <v>0</v>
      </c>
      <c r="BQ43" s="12">
        <f t="shared" si="15"/>
        <v>2244</v>
      </c>
      <c r="BR43" s="12">
        <f t="shared" si="16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7"/>
        <v>0</v>
      </c>
      <c r="BX43" s="12">
        <v>0</v>
      </c>
      <c r="BY43" s="12">
        <v>0</v>
      </c>
      <c r="BZ43" s="12">
        <f t="shared" si="18"/>
        <v>0</v>
      </c>
      <c r="CA43" s="12">
        <v>0</v>
      </c>
      <c r="CB43" s="12">
        <v>0</v>
      </c>
      <c r="CC43" s="12">
        <f t="shared" si="19"/>
        <v>144</v>
      </c>
      <c r="CD43" s="12">
        <v>120</v>
      </c>
      <c r="CE43" s="12">
        <v>24</v>
      </c>
      <c r="CF43" s="12">
        <f t="shared" si="20"/>
        <v>2416</v>
      </c>
      <c r="CG43" s="12">
        <v>2363</v>
      </c>
      <c r="CH43" s="12">
        <v>53</v>
      </c>
      <c r="CI43" s="12">
        <f t="shared" si="21"/>
        <v>317</v>
      </c>
      <c r="CJ43" s="12">
        <v>264</v>
      </c>
      <c r="CK43" s="12">
        <v>53</v>
      </c>
      <c r="CL43" s="12">
        <f t="shared" si="22"/>
        <v>0</v>
      </c>
      <c r="CM43" s="12">
        <v>0</v>
      </c>
      <c r="CN43" s="12">
        <v>0</v>
      </c>
      <c r="CO43" s="12">
        <f t="shared" si="23"/>
        <v>1291</v>
      </c>
      <c r="CP43" s="12">
        <v>1161</v>
      </c>
      <c r="CQ43" s="12">
        <v>130</v>
      </c>
      <c r="CR43" s="12">
        <f t="shared" si="24"/>
        <v>550</v>
      </c>
      <c r="CS43" s="12">
        <v>370</v>
      </c>
      <c r="CT43" s="12">
        <v>180</v>
      </c>
      <c r="CU43" s="12">
        <f t="shared" si="25"/>
        <v>0</v>
      </c>
      <c r="CV43" s="12">
        <f t="shared" si="26"/>
        <v>0</v>
      </c>
      <c r="CW43" s="12">
        <v>0</v>
      </c>
      <c r="CX43" s="12">
        <v>0</v>
      </c>
      <c r="CY43" s="12">
        <f t="shared" si="27"/>
        <v>0</v>
      </c>
      <c r="CZ43" s="12">
        <v>0</v>
      </c>
      <c r="DA43" s="12">
        <v>0</v>
      </c>
      <c r="DB43" s="12">
        <f t="shared" si="28"/>
        <v>3139</v>
      </c>
      <c r="DC43" s="12">
        <f t="shared" si="29"/>
        <v>1783</v>
      </c>
      <c r="DD43" s="12">
        <f t="shared" si="29"/>
        <v>1356</v>
      </c>
      <c r="DE43" s="12">
        <f t="shared" si="30"/>
        <v>0</v>
      </c>
      <c r="DF43" s="12">
        <v>0</v>
      </c>
      <c r="DG43" s="12">
        <v>0</v>
      </c>
      <c r="DH43" s="12">
        <f t="shared" si="31"/>
        <v>3139</v>
      </c>
      <c r="DI43" s="12">
        <v>1783</v>
      </c>
      <c r="DJ43" s="12">
        <v>1356</v>
      </c>
      <c r="DK43" s="12">
        <f t="shared" si="32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19">
        <f t="shared" si="41"/>
        <v>4090</v>
      </c>
      <c r="DR43" s="12">
        <v>1490</v>
      </c>
      <c r="DS43" s="12">
        <v>2600</v>
      </c>
      <c r="DT43" s="12">
        <f t="shared" si="42"/>
        <v>8370</v>
      </c>
      <c r="DU43" s="12">
        <v>8156</v>
      </c>
      <c r="DV43" s="12">
        <v>169</v>
      </c>
      <c r="DW43" s="12">
        <v>45</v>
      </c>
      <c r="DX43" s="12">
        <f t="shared" si="43"/>
        <v>2413</v>
      </c>
      <c r="DY43" s="12">
        <v>1178</v>
      </c>
      <c r="DZ43" s="12">
        <v>1235</v>
      </c>
      <c r="EA43" s="12">
        <f t="shared" si="44"/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f t="shared" si="33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0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1"/>
        <v>1700</v>
      </c>
      <c r="Y44" s="12">
        <f t="shared" si="2"/>
        <v>1700</v>
      </c>
      <c r="Z44" s="12">
        <v>1700</v>
      </c>
      <c r="AA44" s="12">
        <v>0</v>
      </c>
      <c r="AB44" s="12">
        <f t="shared" si="3"/>
        <v>0</v>
      </c>
      <c r="AC44" s="12">
        <v>0</v>
      </c>
      <c r="AD44" s="12">
        <v>0</v>
      </c>
      <c r="AE44" s="12">
        <f t="shared" si="4"/>
        <v>2000</v>
      </c>
      <c r="AF44" s="12">
        <v>2000</v>
      </c>
      <c r="AG44" s="12">
        <v>0</v>
      </c>
      <c r="AH44" s="12"/>
      <c r="AI44" s="12"/>
      <c r="AJ44" s="12">
        <f t="shared" si="5"/>
        <v>0</v>
      </c>
      <c r="AK44" s="12">
        <v>0</v>
      </c>
      <c r="AL44" s="12">
        <v>0</v>
      </c>
      <c r="AM44" s="12">
        <f t="shared" si="6"/>
        <v>1750</v>
      </c>
      <c r="AN44" s="12">
        <v>1750</v>
      </c>
      <c r="AO44" s="12">
        <v>0</v>
      </c>
      <c r="AP44" s="12">
        <f t="shared" si="7"/>
        <v>0</v>
      </c>
      <c r="AQ44" s="12">
        <v>0</v>
      </c>
      <c r="AR44" s="12">
        <v>0</v>
      </c>
      <c r="AS44" s="12">
        <f t="shared" si="8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9"/>
        <v>0</v>
      </c>
      <c r="AZ44" s="12">
        <v>0</v>
      </c>
      <c r="BA44" s="12">
        <v>0</v>
      </c>
      <c r="BB44" s="12">
        <f t="shared" si="10"/>
        <v>0</v>
      </c>
      <c r="BC44" s="12">
        <v>0</v>
      </c>
      <c r="BD44" s="12">
        <v>0</v>
      </c>
      <c r="BE44" s="12">
        <f t="shared" si="11"/>
        <v>580</v>
      </c>
      <c r="BF44" s="12">
        <v>580</v>
      </c>
      <c r="BG44" s="12">
        <v>0</v>
      </c>
      <c r="BH44" s="12">
        <f t="shared" si="12"/>
        <v>0</v>
      </c>
      <c r="BI44" s="12">
        <v>0</v>
      </c>
      <c r="BJ44" s="12">
        <v>0</v>
      </c>
      <c r="BK44" s="12">
        <f t="shared" si="13"/>
        <v>815</v>
      </c>
      <c r="BL44" s="12">
        <v>815</v>
      </c>
      <c r="BM44" s="12">
        <v>0</v>
      </c>
      <c r="BN44" s="12">
        <f t="shared" si="14"/>
        <v>0</v>
      </c>
      <c r="BO44" s="12">
        <v>0</v>
      </c>
      <c r="BP44" s="12">
        <v>0</v>
      </c>
      <c r="BQ44" s="12">
        <f t="shared" si="15"/>
        <v>232</v>
      </c>
      <c r="BR44" s="12">
        <f t="shared" si="16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7"/>
        <v>0</v>
      </c>
      <c r="BX44" s="12">
        <v>0</v>
      </c>
      <c r="BY44" s="12">
        <v>0</v>
      </c>
      <c r="BZ44" s="12">
        <f t="shared" si="18"/>
        <v>0</v>
      </c>
      <c r="CA44" s="12">
        <v>0</v>
      </c>
      <c r="CB44" s="12">
        <v>0</v>
      </c>
      <c r="CC44" s="12">
        <f t="shared" si="19"/>
        <v>116</v>
      </c>
      <c r="CD44" s="12">
        <v>116</v>
      </c>
      <c r="CE44" s="12">
        <v>0</v>
      </c>
      <c r="CF44" s="12">
        <f t="shared" si="20"/>
        <v>4250</v>
      </c>
      <c r="CG44" s="12">
        <v>4250</v>
      </c>
      <c r="CH44" s="12">
        <v>0</v>
      </c>
      <c r="CI44" s="12">
        <f t="shared" si="21"/>
        <v>400</v>
      </c>
      <c r="CJ44" s="12">
        <v>200</v>
      </c>
      <c r="CK44" s="12">
        <v>200</v>
      </c>
      <c r="CL44" s="12">
        <f t="shared" si="22"/>
        <v>0</v>
      </c>
      <c r="CM44" s="12">
        <v>0</v>
      </c>
      <c r="CN44" s="12">
        <v>0</v>
      </c>
      <c r="CO44" s="12">
        <f t="shared" si="23"/>
        <v>1040</v>
      </c>
      <c r="CP44" s="12">
        <v>800</v>
      </c>
      <c r="CQ44" s="12">
        <v>240</v>
      </c>
      <c r="CR44" s="12">
        <f t="shared" si="24"/>
        <v>900</v>
      </c>
      <c r="CS44" s="12">
        <v>700</v>
      </c>
      <c r="CT44" s="12">
        <v>200</v>
      </c>
      <c r="CU44" s="12">
        <f t="shared" si="25"/>
        <v>0</v>
      </c>
      <c r="CV44" s="12">
        <f t="shared" si="26"/>
        <v>0</v>
      </c>
      <c r="CW44" s="12">
        <v>0</v>
      </c>
      <c r="CX44" s="12">
        <v>0</v>
      </c>
      <c r="CY44" s="12">
        <f t="shared" si="27"/>
        <v>0</v>
      </c>
      <c r="CZ44" s="12">
        <v>0</v>
      </c>
      <c r="DA44" s="12">
        <v>0</v>
      </c>
      <c r="DB44" s="12">
        <f t="shared" si="28"/>
        <v>2915</v>
      </c>
      <c r="DC44" s="12">
        <f t="shared" si="29"/>
        <v>2415</v>
      </c>
      <c r="DD44" s="12">
        <f t="shared" si="29"/>
        <v>500</v>
      </c>
      <c r="DE44" s="12">
        <f t="shared" si="30"/>
        <v>265</v>
      </c>
      <c r="DF44" s="12">
        <v>265</v>
      </c>
      <c r="DG44" s="12">
        <v>0</v>
      </c>
      <c r="DH44" s="12">
        <f t="shared" si="31"/>
        <v>2650</v>
      </c>
      <c r="DI44" s="12">
        <v>2150</v>
      </c>
      <c r="DJ44" s="12">
        <v>500</v>
      </c>
      <c r="DK44" s="12">
        <f t="shared" si="32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19">
        <f t="shared" si="41"/>
        <v>6562</v>
      </c>
      <c r="DR44" s="12">
        <v>1737</v>
      </c>
      <c r="DS44" s="12">
        <v>4825</v>
      </c>
      <c r="DT44" s="12">
        <f t="shared" si="42"/>
        <v>9772</v>
      </c>
      <c r="DU44" s="12">
        <v>9508</v>
      </c>
      <c r="DV44" s="12">
        <v>197</v>
      </c>
      <c r="DW44" s="12">
        <v>67</v>
      </c>
      <c r="DX44" s="12">
        <f t="shared" si="43"/>
        <v>3110</v>
      </c>
      <c r="DY44" s="12">
        <v>1518</v>
      </c>
      <c r="DZ44" s="12">
        <v>1592</v>
      </c>
      <c r="EA44" s="12">
        <f t="shared" si="44"/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f t="shared" si="33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0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1"/>
        <v>0</v>
      </c>
      <c r="Y45" s="12">
        <f t="shared" si="2"/>
        <v>0</v>
      </c>
      <c r="Z45" s="12">
        <v>0</v>
      </c>
      <c r="AA45" s="12">
        <v>0</v>
      </c>
      <c r="AB45" s="12">
        <f t="shared" si="3"/>
        <v>0</v>
      </c>
      <c r="AC45" s="12">
        <v>0</v>
      </c>
      <c r="AD45" s="12">
        <v>0</v>
      </c>
      <c r="AE45" s="12">
        <f t="shared" si="4"/>
        <v>1800</v>
      </c>
      <c r="AF45" s="12">
        <v>1800</v>
      </c>
      <c r="AG45" s="12">
        <v>0</v>
      </c>
      <c r="AH45" s="12"/>
      <c r="AI45" s="12"/>
      <c r="AJ45" s="12">
        <f t="shared" si="5"/>
        <v>0</v>
      </c>
      <c r="AK45" s="12">
        <v>0</v>
      </c>
      <c r="AL45" s="12">
        <v>0</v>
      </c>
      <c r="AM45" s="12">
        <f t="shared" si="6"/>
        <v>1021</v>
      </c>
      <c r="AN45" s="12">
        <v>999</v>
      </c>
      <c r="AO45" s="12">
        <v>22</v>
      </c>
      <c r="AP45" s="12">
        <f t="shared" si="7"/>
        <v>389</v>
      </c>
      <c r="AQ45" s="12">
        <v>333</v>
      </c>
      <c r="AR45" s="12">
        <v>56</v>
      </c>
      <c r="AS45" s="12">
        <f t="shared" si="8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9"/>
        <v>0</v>
      </c>
      <c r="AZ45" s="12">
        <v>0</v>
      </c>
      <c r="BA45" s="12">
        <v>0</v>
      </c>
      <c r="BB45" s="12">
        <f t="shared" si="10"/>
        <v>0</v>
      </c>
      <c r="BC45" s="12">
        <v>0</v>
      </c>
      <c r="BD45" s="12">
        <v>0</v>
      </c>
      <c r="BE45" s="12">
        <f t="shared" si="11"/>
        <v>0</v>
      </c>
      <c r="BF45" s="12">
        <v>0</v>
      </c>
      <c r="BG45" s="12">
        <v>0</v>
      </c>
      <c r="BH45" s="12">
        <f t="shared" si="12"/>
        <v>0</v>
      </c>
      <c r="BI45" s="12">
        <v>0</v>
      </c>
      <c r="BJ45" s="12">
        <v>0</v>
      </c>
      <c r="BK45" s="12">
        <f t="shared" si="13"/>
        <v>978</v>
      </c>
      <c r="BL45" s="12">
        <v>978</v>
      </c>
      <c r="BM45" s="12">
        <v>0</v>
      </c>
      <c r="BN45" s="12">
        <f t="shared" si="14"/>
        <v>0</v>
      </c>
      <c r="BO45" s="12">
        <v>0</v>
      </c>
      <c r="BP45" s="12">
        <v>0</v>
      </c>
      <c r="BQ45" s="12">
        <f t="shared" si="15"/>
        <v>3094</v>
      </c>
      <c r="BR45" s="12">
        <f t="shared" si="16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7"/>
        <v>0</v>
      </c>
      <c r="BX45" s="12">
        <v>0</v>
      </c>
      <c r="BY45" s="12">
        <v>0</v>
      </c>
      <c r="BZ45" s="12">
        <f t="shared" si="18"/>
        <v>0</v>
      </c>
      <c r="CA45" s="12">
        <v>0</v>
      </c>
      <c r="CB45" s="12">
        <v>0</v>
      </c>
      <c r="CC45" s="12">
        <f t="shared" si="19"/>
        <v>2350</v>
      </c>
      <c r="CD45" s="12">
        <v>2300</v>
      </c>
      <c r="CE45" s="12">
        <v>50</v>
      </c>
      <c r="CF45" s="12">
        <f t="shared" si="20"/>
        <v>2561</v>
      </c>
      <c r="CG45" s="12">
        <v>2487</v>
      </c>
      <c r="CH45" s="12">
        <v>74</v>
      </c>
      <c r="CI45" s="12">
        <f t="shared" si="21"/>
        <v>450</v>
      </c>
      <c r="CJ45" s="12">
        <v>400</v>
      </c>
      <c r="CK45" s="12">
        <v>50</v>
      </c>
      <c r="CL45" s="12">
        <f t="shared" si="22"/>
        <v>0</v>
      </c>
      <c r="CM45" s="12">
        <v>0</v>
      </c>
      <c r="CN45" s="12">
        <v>0</v>
      </c>
      <c r="CO45" s="12">
        <f t="shared" si="23"/>
        <v>405</v>
      </c>
      <c r="CP45" s="12">
        <v>333</v>
      </c>
      <c r="CQ45" s="12">
        <v>72</v>
      </c>
      <c r="CR45" s="12">
        <f t="shared" si="24"/>
        <v>1060</v>
      </c>
      <c r="CS45" s="12">
        <v>995</v>
      </c>
      <c r="CT45" s="12">
        <v>65</v>
      </c>
      <c r="CU45" s="12">
        <f t="shared" si="25"/>
        <v>0</v>
      </c>
      <c r="CV45" s="12">
        <f t="shared" si="26"/>
        <v>0</v>
      </c>
      <c r="CW45" s="12">
        <v>0</v>
      </c>
      <c r="CX45" s="12">
        <v>0</v>
      </c>
      <c r="CY45" s="12">
        <f t="shared" si="27"/>
        <v>0</v>
      </c>
      <c r="CZ45" s="12">
        <v>0</v>
      </c>
      <c r="DA45" s="12">
        <v>0</v>
      </c>
      <c r="DB45" s="12">
        <f t="shared" si="28"/>
        <v>221</v>
      </c>
      <c r="DC45" s="12">
        <f t="shared" si="29"/>
        <v>211</v>
      </c>
      <c r="DD45" s="12">
        <f t="shared" si="29"/>
        <v>10</v>
      </c>
      <c r="DE45" s="12">
        <f t="shared" si="30"/>
        <v>58</v>
      </c>
      <c r="DF45" s="12">
        <v>56</v>
      </c>
      <c r="DG45" s="12">
        <v>2</v>
      </c>
      <c r="DH45" s="12">
        <f t="shared" si="31"/>
        <v>163</v>
      </c>
      <c r="DI45" s="12">
        <v>155</v>
      </c>
      <c r="DJ45" s="12">
        <v>8</v>
      </c>
      <c r="DK45" s="12">
        <f t="shared" si="32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19">
        <f t="shared" si="41"/>
        <v>1850</v>
      </c>
      <c r="DR45" s="12">
        <v>700</v>
      </c>
      <c r="DS45" s="12">
        <v>1150</v>
      </c>
      <c r="DT45" s="12">
        <f t="shared" si="42"/>
        <v>3925</v>
      </c>
      <c r="DU45" s="12">
        <v>3832</v>
      </c>
      <c r="DV45" s="12">
        <v>79</v>
      </c>
      <c r="DW45" s="12">
        <v>14</v>
      </c>
      <c r="DX45" s="12">
        <f t="shared" si="43"/>
        <v>1004</v>
      </c>
      <c r="DY45" s="12">
        <v>490</v>
      </c>
      <c r="DZ45" s="12">
        <v>514</v>
      </c>
      <c r="EA45" s="12">
        <f t="shared" si="44"/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f t="shared" si="33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0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1"/>
        <v>0</v>
      </c>
      <c r="Y46" s="12">
        <f t="shared" si="2"/>
        <v>0</v>
      </c>
      <c r="Z46" s="12">
        <v>0</v>
      </c>
      <c r="AA46" s="12">
        <v>0</v>
      </c>
      <c r="AB46" s="12">
        <f t="shared" si="3"/>
        <v>0</v>
      </c>
      <c r="AC46" s="12">
        <v>0</v>
      </c>
      <c r="AD46" s="12">
        <v>0</v>
      </c>
      <c r="AE46" s="12">
        <f t="shared" si="4"/>
        <v>0</v>
      </c>
      <c r="AF46" s="12">
        <v>0</v>
      </c>
      <c r="AG46" s="12">
        <v>0</v>
      </c>
      <c r="AH46" s="12"/>
      <c r="AI46" s="12"/>
      <c r="AJ46" s="12">
        <f t="shared" si="5"/>
        <v>0</v>
      </c>
      <c r="AK46" s="12">
        <v>0</v>
      </c>
      <c r="AL46" s="12">
        <v>0</v>
      </c>
      <c r="AM46" s="12">
        <f t="shared" si="6"/>
        <v>2364</v>
      </c>
      <c r="AN46" s="12">
        <v>1826</v>
      </c>
      <c r="AO46" s="12">
        <v>538</v>
      </c>
      <c r="AP46" s="12">
        <f t="shared" si="7"/>
        <v>1241</v>
      </c>
      <c r="AQ46" s="12">
        <v>1241</v>
      </c>
      <c r="AR46" s="12">
        <v>0</v>
      </c>
      <c r="AS46" s="12">
        <f t="shared" si="8"/>
        <v>3862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9"/>
        <v>0</v>
      </c>
      <c r="AZ46" s="12">
        <v>0</v>
      </c>
      <c r="BA46" s="12">
        <v>0</v>
      </c>
      <c r="BB46" s="12">
        <f t="shared" si="10"/>
        <v>0</v>
      </c>
      <c r="BC46" s="12">
        <v>0</v>
      </c>
      <c r="BD46" s="12">
        <v>0</v>
      </c>
      <c r="BE46" s="12">
        <f t="shared" si="11"/>
        <v>418</v>
      </c>
      <c r="BF46" s="12">
        <v>418</v>
      </c>
      <c r="BG46" s="12">
        <v>0</v>
      </c>
      <c r="BH46" s="12">
        <f t="shared" si="12"/>
        <v>0</v>
      </c>
      <c r="BI46" s="12">
        <v>0</v>
      </c>
      <c r="BJ46" s="12">
        <v>0</v>
      </c>
      <c r="BK46" s="12">
        <f t="shared" si="13"/>
        <v>328</v>
      </c>
      <c r="BL46" s="12">
        <v>328</v>
      </c>
      <c r="BM46" s="12">
        <v>0</v>
      </c>
      <c r="BN46" s="12">
        <f t="shared" si="14"/>
        <v>0</v>
      </c>
      <c r="BO46" s="12">
        <v>0</v>
      </c>
      <c r="BP46" s="12">
        <v>0</v>
      </c>
      <c r="BQ46" s="12">
        <f t="shared" si="15"/>
        <v>2618</v>
      </c>
      <c r="BR46" s="12">
        <f t="shared" si="16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7"/>
        <v>1063</v>
      </c>
      <c r="BX46" s="12">
        <v>897</v>
      </c>
      <c r="BY46" s="12">
        <v>166</v>
      </c>
      <c r="BZ46" s="12">
        <f t="shared" si="18"/>
        <v>0</v>
      </c>
      <c r="CA46" s="12">
        <v>0</v>
      </c>
      <c r="CB46" s="12">
        <v>0</v>
      </c>
      <c r="CC46" s="12">
        <f t="shared" si="19"/>
        <v>444</v>
      </c>
      <c r="CD46" s="12">
        <v>444</v>
      </c>
      <c r="CE46" s="12">
        <v>0</v>
      </c>
      <c r="CF46" s="12">
        <f t="shared" si="20"/>
        <v>2490</v>
      </c>
      <c r="CG46" s="12">
        <v>2435</v>
      </c>
      <c r="CH46" s="12">
        <f>473-418</f>
        <v>55</v>
      </c>
      <c r="CI46" s="12">
        <f t="shared" si="21"/>
        <v>1652</v>
      </c>
      <c r="CJ46" s="12">
        <v>1107</v>
      </c>
      <c r="CK46" s="12">
        <v>545</v>
      </c>
      <c r="CL46" s="12">
        <f t="shared" si="22"/>
        <v>0</v>
      </c>
      <c r="CM46" s="12">
        <v>0</v>
      </c>
      <c r="CN46" s="12">
        <v>0</v>
      </c>
      <c r="CO46" s="12">
        <f t="shared" si="23"/>
        <v>1652</v>
      </c>
      <c r="CP46" s="12">
        <v>958</v>
      </c>
      <c r="CQ46" s="12">
        <v>694</v>
      </c>
      <c r="CR46" s="12">
        <f t="shared" si="24"/>
        <v>600</v>
      </c>
      <c r="CS46" s="12">
        <v>445</v>
      </c>
      <c r="CT46" s="12">
        <v>155</v>
      </c>
      <c r="CU46" s="12">
        <f t="shared" si="25"/>
        <v>0</v>
      </c>
      <c r="CV46" s="12">
        <f t="shared" si="26"/>
        <v>0</v>
      </c>
      <c r="CW46" s="12">
        <v>0</v>
      </c>
      <c r="CX46" s="12">
        <v>0</v>
      </c>
      <c r="CY46" s="12">
        <f t="shared" si="27"/>
        <v>0</v>
      </c>
      <c r="CZ46" s="12">
        <v>0</v>
      </c>
      <c r="DA46" s="12">
        <v>0</v>
      </c>
      <c r="DB46" s="12">
        <f t="shared" si="28"/>
        <v>2320</v>
      </c>
      <c r="DC46" s="12">
        <f t="shared" si="29"/>
        <v>2320</v>
      </c>
      <c r="DD46" s="12">
        <f t="shared" si="29"/>
        <v>0</v>
      </c>
      <c r="DE46" s="12">
        <f t="shared" si="30"/>
        <v>50</v>
      </c>
      <c r="DF46" s="12">
        <v>50</v>
      </c>
      <c r="DG46" s="12">
        <v>0</v>
      </c>
      <c r="DH46" s="12">
        <f t="shared" si="31"/>
        <v>2270</v>
      </c>
      <c r="DI46" s="12">
        <v>2270</v>
      </c>
      <c r="DJ46" s="12"/>
      <c r="DK46" s="12">
        <f t="shared" si="32"/>
        <v>0</v>
      </c>
      <c r="DL46" s="12"/>
      <c r="DM46" s="18"/>
      <c r="DN46" s="20">
        <f t="shared" si="34"/>
        <v>43994</v>
      </c>
      <c r="DO46" s="12">
        <f t="shared" si="35"/>
        <v>29093</v>
      </c>
      <c r="DP46" s="21">
        <f t="shared" si="36"/>
        <v>14901</v>
      </c>
      <c r="DQ46" s="19">
        <f t="shared" si="41"/>
        <v>2968</v>
      </c>
      <c r="DR46" s="12">
        <v>1027</v>
      </c>
      <c r="DS46" s="12">
        <v>1941</v>
      </c>
      <c r="DT46" s="12">
        <f t="shared" si="42"/>
        <v>5802</v>
      </c>
      <c r="DU46" s="12">
        <v>5623</v>
      </c>
      <c r="DV46" s="12">
        <v>116</v>
      </c>
      <c r="DW46" s="12">
        <v>63</v>
      </c>
      <c r="DX46" s="12">
        <f t="shared" si="43"/>
        <v>1587</v>
      </c>
      <c r="DY46" s="12">
        <v>775</v>
      </c>
      <c r="DZ46" s="12">
        <v>812</v>
      </c>
      <c r="EA46" s="12">
        <f t="shared" si="44"/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f t="shared" si="33"/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0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1"/>
        <v>0</v>
      </c>
      <c r="Y47" s="12">
        <f t="shared" si="2"/>
        <v>0</v>
      </c>
      <c r="Z47" s="12">
        <v>0</v>
      </c>
      <c r="AA47" s="12">
        <v>0</v>
      </c>
      <c r="AB47" s="12">
        <f t="shared" si="3"/>
        <v>0</v>
      </c>
      <c r="AC47" s="12">
        <v>0</v>
      </c>
      <c r="AD47" s="12">
        <v>0</v>
      </c>
      <c r="AE47" s="12">
        <f t="shared" si="4"/>
        <v>1520</v>
      </c>
      <c r="AF47" s="12">
        <v>1520</v>
      </c>
      <c r="AG47" s="12">
        <v>0</v>
      </c>
      <c r="AH47" s="12"/>
      <c r="AI47" s="12"/>
      <c r="AJ47" s="12">
        <f t="shared" si="5"/>
        <v>0</v>
      </c>
      <c r="AK47" s="12">
        <v>0</v>
      </c>
      <c r="AL47" s="12">
        <v>0</v>
      </c>
      <c r="AM47" s="12">
        <f t="shared" si="6"/>
        <v>1636</v>
      </c>
      <c r="AN47" s="12">
        <v>1546</v>
      </c>
      <c r="AO47" s="12">
        <v>90</v>
      </c>
      <c r="AP47" s="12">
        <f t="shared" si="7"/>
        <v>0</v>
      </c>
      <c r="AQ47" s="12">
        <v>0</v>
      </c>
      <c r="AR47" s="12">
        <v>0</v>
      </c>
      <c r="AS47" s="12">
        <f t="shared" si="8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9"/>
        <v>0</v>
      </c>
      <c r="AZ47" s="12">
        <v>0</v>
      </c>
      <c r="BA47" s="12">
        <v>0</v>
      </c>
      <c r="BB47" s="12">
        <f t="shared" si="10"/>
        <v>0</v>
      </c>
      <c r="BC47" s="12">
        <v>0</v>
      </c>
      <c r="BD47" s="12">
        <v>0</v>
      </c>
      <c r="BE47" s="12">
        <f t="shared" si="11"/>
        <v>0</v>
      </c>
      <c r="BF47" s="12">
        <v>0</v>
      </c>
      <c r="BG47" s="12">
        <v>0</v>
      </c>
      <c r="BH47" s="12">
        <f t="shared" si="12"/>
        <v>0</v>
      </c>
      <c r="BI47" s="12">
        <v>0</v>
      </c>
      <c r="BJ47" s="12">
        <v>0</v>
      </c>
      <c r="BK47" s="12">
        <f t="shared" si="13"/>
        <v>1420</v>
      </c>
      <c r="BL47" s="12">
        <v>1420</v>
      </c>
      <c r="BM47" s="12">
        <v>0</v>
      </c>
      <c r="BN47" s="12">
        <f t="shared" si="14"/>
        <v>0</v>
      </c>
      <c r="BO47" s="12">
        <v>0</v>
      </c>
      <c r="BP47" s="12">
        <v>0</v>
      </c>
      <c r="BQ47" s="12">
        <f t="shared" si="15"/>
        <v>9851</v>
      </c>
      <c r="BR47" s="12">
        <f t="shared" si="16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7"/>
        <v>0</v>
      </c>
      <c r="BX47" s="12">
        <v>0</v>
      </c>
      <c r="BY47" s="12">
        <v>0</v>
      </c>
      <c r="BZ47" s="12">
        <f t="shared" si="18"/>
        <v>0</v>
      </c>
      <c r="CA47" s="12">
        <v>0</v>
      </c>
      <c r="CB47" s="12">
        <v>0</v>
      </c>
      <c r="CC47" s="12">
        <f t="shared" si="19"/>
        <v>6872</v>
      </c>
      <c r="CD47" s="12">
        <v>5647</v>
      </c>
      <c r="CE47" s="12">
        <v>1225</v>
      </c>
      <c r="CF47" s="12">
        <f t="shared" si="20"/>
        <v>3314</v>
      </c>
      <c r="CG47" s="12">
        <v>3258</v>
      </c>
      <c r="CH47" s="12">
        <v>56</v>
      </c>
      <c r="CI47" s="12">
        <f t="shared" si="21"/>
        <v>1281</v>
      </c>
      <c r="CJ47" s="12">
        <v>1058</v>
      </c>
      <c r="CK47" s="12">
        <v>223</v>
      </c>
      <c r="CL47" s="12">
        <f t="shared" si="22"/>
        <v>0</v>
      </c>
      <c r="CM47" s="12">
        <v>0</v>
      </c>
      <c r="CN47" s="12">
        <v>0</v>
      </c>
      <c r="CO47" s="12">
        <f t="shared" si="23"/>
        <v>3230</v>
      </c>
      <c r="CP47" s="12">
        <v>2339</v>
      </c>
      <c r="CQ47" s="12">
        <v>891</v>
      </c>
      <c r="CR47" s="12">
        <f t="shared" si="24"/>
        <v>1050</v>
      </c>
      <c r="CS47" s="12">
        <v>800</v>
      </c>
      <c r="CT47" s="12">
        <v>250</v>
      </c>
      <c r="CU47" s="12">
        <f t="shared" si="25"/>
        <v>0</v>
      </c>
      <c r="CV47" s="12">
        <f t="shared" si="26"/>
        <v>0</v>
      </c>
      <c r="CW47" s="12">
        <v>0</v>
      </c>
      <c r="CX47" s="12">
        <v>0</v>
      </c>
      <c r="CY47" s="12">
        <f t="shared" si="27"/>
        <v>0</v>
      </c>
      <c r="CZ47" s="12">
        <v>0</v>
      </c>
      <c r="DA47" s="12">
        <v>0</v>
      </c>
      <c r="DB47" s="12">
        <f t="shared" si="28"/>
        <v>2517</v>
      </c>
      <c r="DC47" s="12">
        <f t="shared" si="29"/>
        <v>2283</v>
      </c>
      <c r="DD47" s="12">
        <f t="shared" si="29"/>
        <v>234</v>
      </c>
      <c r="DE47" s="12">
        <f t="shared" si="30"/>
        <v>0</v>
      </c>
      <c r="DF47" s="12">
        <v>0</v>
      </c>
      <c r="DG47" s="12">
        <v>0</v>
      </c>
      <c r="DH47" s="12">
        <f t="shared" si="31"/>
        <v>2517</v>
      </c>
      <c r="DI47" s="12">
        <v>2283</v>
      </c>
      <c r="DJ47" s="12">
        <v>234</v>
      </c>
      <c r="DK47" s="12">
        <f t="shared" si="32"/>
        <v>0</v>
      </c>
      <c r="DL47" s="12"/>
      <c r="DM47" s="18"/>
      <c r="DN47" s="20">
        <f t="shared" si="34"/>
        <v>57839</v>
      </c>
      <c r="DO47" s="12">
        <f t="shared" si="35"/>
        <v>43888</v>
      </c>
      <c r="DP47" s="21">
        <f t="shared" si="36"/>
        <v>13951</v>
      </c>
      <c r="DQ47" s="19">
        <f t="shared" si="41"/>
        <v>4128</v>
      </c>
      <c r="DR47" s="12">
        <v>1458</v>
      </c>
      <c r="DS47" s="12">
        <v>2670</v>
      </c>
      <c r="DT47" s="12">
        <f t="shared" si="42"/>
        <v>8307</v>
      </c>
      <c r="DU47" s="12">
        <v>7982</v>
      </c>
      <c r="DV47" s="12">
        <v>165</v>
      </c>
      <c r="DW47" s="12">
        <v>160</v>
      </c>
      <c r="DX47" s="12">
        <f t="shared" si="43"/>
        <v>2289</v>
      </c>
      <c r="DY47" s="12">
        <v>1117</v>
      </c>
      <c r="DZ47" s="12">
        <v>1172</v>
      </c>
      <c r="EA47" s="12">
        <f t="shared" si="44"/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f t="shared" si="33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0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1"/>
        <v>2341</v>
      </c>
      <c r="Y48" s="12">
        <f t="shared" si="2"/>
        <v>2090</v>
      </c>
      <c r="Z48" s="12">
        <v>2090</v>
      </c>
      <c r="AA48" s="12">
        <v>0</v>
      </c>
      <c r="AB48" s="12">
        <f t="shared" si="3"/>
        <v>251</v>
      </c>
      <c r="AC48" s="12">
        <v>251</v>
      </c>
      <c r="AD48" s="12">
        <v>0</v>
      </c>
      <c r="AE48" s="12">
        <f t="shared" si="4"/>
        <v>2612</v>
      </c>
      <c r="AF48" s="12">
        <v>2612</v>
      </c>
      <c r="AG48" s="12">
        <v>0</v>
      </c>
      <c r="AH48" s="12"/>
      <c r="AI48" s="12"/>
      <c r="AJ48" s="12">
        <f t="shared" si="5"/>
        <v>84</v>
      </c>
      <c r="AK48" s="12">
        <v>84</v>
      </c>
      <c r="AL48" s="12">
        <v>0</v>
      </c>
      <c r="AM48" s="12">
        <f t="shared" si="6"/>
        <v>2000</v>
      </c>
      <c r="AN48" s="12">
        <v>2000</v>
      </c>
      <c r="AO48" s="12">
        <v>0</v>
      </c>
      <c r="AP48" s="12">
        <f t="shared" si="7"/>
        <v>418</v>
      </c>
      <c r="AQ48" s="12">
        <v>418</v>
      </c>
      <c r="AR48" s="12">
        <v>0</v>
      </c>
      <c r="AS48" s="12">
        <f t="shared" si="8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9"/>
        <v>84</v>
      </c>
      <c r="AZ48" s="12">
        <v>84</v>
      </c>
      <c r="BA48" s="12">
        <v>0</v>
      </c>
      <c r="BB48" s="12">
        <f t="shared" si="10"/>
        <v>1253</v>
      </c>
      <c r="BC48" s="12">
        <v>1253</v>
      </c>
      <c r="BD48" s="12">
        <v>0</v>
      </c>
      <c r="BE48" s="12">
        <f t="shared" si="11"/>
        <v>2926</v>
      </c>
      <c r="BF48" s="12">
        <v>2926</v>
      </c>
      <c r="BG48" s="12">
        <v>0</v>
      </c>
      <c r="BH48" s="12">
        <f t="shared" si="12"/>
        <v>7263</v>
      </c>
      <c r="BI48" s="12">
        <v>7263</v>
      </c>
      <c r="BJ48" s="12">
        <v>0</v>
      </c>
      <c r="BK48" s="12">
        <f t="shared" si="13"/>
        <v>0</v>
      </c>
      <c r="BL48" s="12">
        <v>0</v>
      </c>
      <c r="BM48" s="12">
        <v>0</v>
      </c>
      <c r="BN48" s="12">
        <f t="shared" si="14"/>
        <v>2201</v>
      </c>
      <c r="BO48" s="12">
        <v>2201</v>
      </c>
      <c r="BP48" s="12">
        <v>0</v>
      </c>
      <c r="BQ48" s="12">
        <f t="shared" si="15"/>
        <v>0</v>
      </c>
      <c r="BR48" s="12">
        <f t="shared" si="16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7"/>
        <v>0</v>
      </c>
      <c r="BX48" s="12">
        <v>0</v>
      </c>
      <c r="BY48" s="12">
        <v>0</v>
      </c>
      <c r="BZ48" s="12">
        <f t="shared" si="18"/>
        <v>0</v>
      </c>
      <c r="CA48" s="12">
        <v>0</v>
      </c>
      <c r="CB48" s="12">
        <v>0</v>
      </c>
      <c r="CC48" s="12">
        <f t="shared" si="19"/>
        <v>0</v>
      </c>
      <c r="CD48" s="12">
        <v>0</v>
      </c>
      <c r="CE48" s="12">
        <v>0</v>
      </c>
      <c r="CF48" s="12">
        <f t="shared" si="20"/>
        <v>37672</v>
      </c>
      <c r="CG48" s="12">
        <v>37392</v>
      </c>
      <c r="CH48" s="12">
        <v>280</v>
      </c>
      <c r="CI48" s="12">
        <f t="shared" si="21"/>
        <v>850</v>
      </c>
      <c r="CJ48" s="12">
        <v>850</v>
      </c>
      <c r="CK48" s="12">
        <v>0</v>
      </c>
      <c r="CL48" s="12">
        <f t="shared" si="22"/>
        <v>0</v>
      </c>
      <c r="CM48" s="12">
        <v>0</v>
      </c>
      <c r="CN48" s="12">
        <v>0</v>
      </c>
      <c r="CO48" s="12">
        <f t="shared" si="23"/>
        <v>2840</v>
      </c>
      <c r="CP48" s="12">
        <v>2840</v>
      </c>
      <c r="CQ48" s="12">
        <v>0</v>
      </c>
      <c r="CR48" s="12">
        <f t="shared" si="24"/>
        <v>0</v>
      </c>
      <c r="CS48" s="12">
        <v>0</v>
      </c>
      <c r="CT48" s="12">
        <v>0</v>
      </c>
      <c r="CU48" s="12">
        <f t="shared" si="25"/>
        <v>0</v>
      </c>
      <c r="CV48" s="12">
        <f t="shared" si="26"/>
        <v>0</v>
      </c>
      <c r="CW48" s="12"/>
      <c r="CX48" s="12"/>
      <c r="CY48" s="12">
        <f t="shared" si="27"/>
        <v>0</v>
      </c>
      <c r="CZ48" s="12"/>
      <c r="DA48" s="12"/>
      <c r="DB48" s="12">
        <f t="shared" si="28"/>
        <v>0</v>
      </c>
      <c r="DC48" s="12">
        <f t="shared" si="29"/>
        <v>0</v>
      </c>
      <c r="DD48" s="12">
        <f t="shared" si="29"/>
        <v>0</v>
      </c>
      <c r="DE48" s="12">
        <f t="shared" si="30"/>
        <v>0</v>
      </c>
      <c r="DF48" s="12"/>
      <c r="DG48" s="12"/>
      <c r="DH48" s="12">
        <f t="shared" si="31"/>
        <v>0</v>
      </c>
      <c r="DI48" s="12"/>
      <c r="DJ48" s="12"/>
      <c r="DK48" s="12">
        <f t="shared" si="32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19">
        <f t="shared" si="41"/>
        <v>3215</v>
      </c>
      <c r="DR48" s="12">
        <v>3215</v>
      </c>
      <c r="DS48" s="12"/>
      <c r="DT48" s="12">
        <f t="shared" si="42"/>
        <v>17970</v>
      </c>
      <c r="DU48" s="12">
        <v>17603</v>
      </c>
      <c r="DV48" s="12">
        <v>367</v>
      </c>
      <c r="DW48" s="12"/>
      <c r="DX48" s="12">
        <f t="shared" si="43"/>
        <v>6583</v>
      </c>
      <c r="DY48" s="12">
        <v>3213</v>
      </c>
      <c r="DZ48" s="12">
        <v>3370</v>
      </c>
      <c r="EA48" s="12">
        <f t="shared" si="44"/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f t="shared" si="33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0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1"/>
        <v>1662</v>
      </c>
      <c r="Y49" s="12">
        <f t="shared" si="2"/>
        <v>1662</v>
      </c>
      <c r="Z49" s="12">
        <v>1249</v>
      </c>
      <c r="AA49" s="12">
        <v>413</v>
      </c>
      <c r="AB49" s="12">
        <f t="shared" si="3"/>
        <v>0</v>
      </c>
      <c r="AC49" s="12">
        <v>0</v>
      </c>
      <c r="AD49" s="12">
        <v>0</v>
      </c>
      <c r="AE49" s="12">
        <f t="shared" si="4"/>
        <v>6706</v>
      </c>
      <c r="AF49" s="12">
        <v>6080</v>
      </c>
      <c r="AG49" s="12">
        <v>626</v>
      </c>
      <c r="AH49" s="12"/>
      <c r="AI49" s="12"/>
      <c r="AJ49" s="12">
        <f t="shared" si="5"/>
        <v>0</v>
      </c>
      <c r="AK49" s="12">
        <v>0</v>
      </c>
      <c r="AL49" s="12">
        <v>0</v>
      </c>
      <c r="AM49" s="12">
        <f t="shared" si="6"/>
        <v>2955</v>
      </c>
      <c r="AN49" s="12">
        <v>2350</v>
      </c>
      <c r="AO49" s="12">
        <v>605</v>
      </c>
      <c r="AP49" s="12">
        <f t="shared" si="7"/>
        <v>1936</v>
      </c>
      <c r="AQ49" s="12">
        <v>1936</v>
      </c>
      <c r="AR49" s="12">
        <v>0</v>
      </c>
      <c r="AS49" s="12">
        <f t="shared" si="8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9"/>
        <v>0</v>
      </c>
      <c r="AZ49" s="12">
        <v>0</v>
      </c>
      <c r="BA49" s="12">
        <v>0</v>
      </c>
      <c r="BB49" s="12">
        <f t="shared" si="10"/>
        <v>0</v>
      </c>
      <c r="BC49" s="12">
        <v>0</v>
      </c>
      <c r="BD49" s="12">
        <v>0</v>
      </c>
      <c r="BE49" s="12">
        <f t="shared" si="11"/>
        <v>1324</v>
      </c>
      <c r="BF49" s="12">
        <v>985</v>
      </c>
      <c r="BG49" s="12">
        <v>339</v>
      </c>
      <c r="BH49" s="12">
        <f t="shared" si="12"/>
        <v>0</v>
      </c>
      <c r="BI49" s="12">
        <v>0</v>
      </c>
      <c r="BJ49" s="12">
        <v>0</v>
      </c>
      <c r="BK49" s="12">
        <f t="shared" si="13"/>
        <v>3301</v>
      </c>
      <c r="BL49" s="12">
        <v>3301</v>
      </c>
      <c r="BM49" s="12">
        <v>0</v>
      </c>
      <c r="BN49" s="12">
        <f t="shared" si="14"/>
        <v>1467</v>
      </c>
      <c r="BO49" s="12">
        <v>1175</v>
      </c>
      <c r="BP49" s="12">
        <v>292</v>
      </c>
      <c r="BQ49" s="12">
        <f t="shared" si="15"/>
        <v>1502</v>
      </c>
      <c r="BR49" s="12">
        <f t="shared" si="16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7"/>
        <v>0</v>
      </c>
      <c r="BX49" s="12">
        <v>0</v>
      </c>
      <c r="BY49" s="12">
        <v>0</v>
      </c>
      <c r="BZ49" s="12">
        <f t="shared" si="18"/>
        <v>0</v>
      </c>
      <c r="CA49" s="12">
        <v>0</v>
      </c>
      <c r="CB49" s="12">
        <v>0</v>
      </c>
      <c r="CC49" s="12">
        <f t="shared" si="19"/>
        <v>441</v>
      </c>
      <c r="CD49" s="12">
        <v>432</v>
      </c>
      <c r="CE49" s="12">
        <v>9</v>
      </c>
      <c r="CF49" s="12">
        <f t="shared" si="20"/>
        <v>18007</v>
      </c>
      <c r="CG49" s="12">
        <v>17686</v>
      </c>
      <c r="CH49" s="12">
        <v>321</v>
      </c>
      <c r="CI49" s="12">
        <f t="shared" si="21"/>
        <v>3194</v>
      </c>
      <c r="CJ49" s="12">
        <v>2448</v>
      </c>
      <c r="CK49" s="12">
        <v>746</v>
      </c>
      <c r="CL49" s="12">
        <f t="shared" si="22"/>
        <v>0</v>
      </c>
      <c r="CM49" s="12">
        <v>0</v>
      </c>
      <c r="CN49" s="12">
        <v>0</v>
      </c>
      <c r="CO49" s="12">
        <f t="shared" si="23"/>
        <v>4611</v>
      </c>
      <c r="CP49" s="12">
        <v>3842</v>
      </c>
      <c r="CQ49" s="12">
        <v>769</v>
      </c>
      <c r="CR49" s="12">
        <f t="shared" si="24"/>
        <v>0</v>
      </c>
      <c r="CS49" s="12">
        <v>0</v>
      </c>
      <c r="CT49" s="12">
        <v>0</v>
      </c>
      <c r="CU49" s="12">
        <f t="shared" si="25"/>
        <v>0</v>
      </c>
      <c r="CV49" s="12">
        <f t="shared" si="26"/>
        <v>0</v>
      </c>
      <c r="CW49" s="12">
        <v>0</v>
      </c>
      <c r="CX49" s="12">
        <v>0</v>
      </c>
      <c r="CY49" s="12">
        <f t="shared" si="27"/>
        <v>0</v>
      </c>
      <c r="CZ49" s="12">
        <v>0</v>
      </c>
      <c r="DA49" s="12">
        <v>0</v>
      </c>
      <c r="DB49" s="12">
        <f t="shared" si="28"/>
        <v>15499</v>
      </c>
      <c r="DC49" s="12">
        <f t="shared" si="29"/>
        <v>11921</v>
      </c>
      <c r="DD49" s="12">
        <f t="shared" si="29"/>
        <v>3578</v>
      </c>
      <c r="DE49" s="12">
        <f t="shared" si="30"/>
        <v>1845</v>
      </c>
      <c r="DF49" s="12">
        <v>1332</v>
      </c>
      <c r="DG49" s="12">
        <v>513</v>
      </c>
      <c r="DH49" s="12">
        <f t="shared" si="31"/>
        <v>13654</v>
      </c>
      <c r="DI49" s="12">
        <v>10589</v>
      </c>
      <c r="DJ49" s="12">
        <v>3065</v>
      </c>
      <c r="DK49" s="12">
        <f t="shared" si="32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19">
        <f t="shared" si="41"/>
        <v>17248</v>
      </c>
      <c r="DR49" s="12">
        <v>5539</v>
      </c>
      <c r="DS49" s="12">
        <v>11709</v>
      </c>
      <c r="DT49" s="12">
        <f t="shared" si="42"/>
        <v>31093</v>
      </c>
      <c r="DU49" s="12">
        <v>30326</v>
      </c>
      <c r="DV49" s="12">
        <v>632</v>
      </c>
      <c r="DW49" s="12">
        <v>135</v>
      </c>
      <c r="DX49" s="12">
        <f t="shared" si="43"/>
        <v>10346</v>
      </c>
      <c r="DY49" s="12">
        <v>5050</v>
      </c>
      <c r="DZ49" s="12">
        <v>5296</v>
      </c>
      <c r="EA49" s="12">
        <f t="shared" si="44"/>
        <v>117779</v>
      </c>
      <c r="EB49" s="12">
        <v>59819</v>
      </c>
      <c r="EC49" s="12">
        <v>57960</v>
      </c>
    </row>
    <row r="50" spans="1:133" s="6" customFormat="1" ht="31.5" x14ac:dyDescent="0.25">
      <c r="A50" s="11" t="s">
        <v>119</v>
      </c>
      <c r="B50" s="12">
        <f t="shared" si="33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0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1"/>
        <v>3686</v>
      </c>
      <c r="Y50" s="12">
        <f t="shared" si="2"/>
        <v>3686</v>
      </c>
      <c r="Z50" s="12">
        <v>3686</v>
      </c>
      <c r="AA50" s="12">
        <v>0</v>
      </c>
      <c r="AB50" s="12">
        <f t="shared" si="3"/>
        <v>0</v>
      </c>
      <c r="AC50" s="12">
        <v>0</v>
      </c>
      <c r="AD50" s="12">
        <v>0</v>
      </c>
      <c r="AE50" s="12">
        <f t="shared" si="4"/>
        <v>8269</v>
      </c>
      <c r="AF50" s="12">
        <v>8269</v>
      </c>
      <c r="AG50" s="12">
        <v>0</v>
      </c>
      <c r="AH50" s="12"/>
      <c r="AI50" s="12"/>
      <c r="AJ50" s="12">
        <f t="shared" si="5"/>
        <v>0</v>
      </c>
      <c r="AK50" s="12">
        <v>0</v>
      </c>
      <c r="AL50" s="12">
        <v>0</v>
      </c>
      <c r="AM50" s="12">
        <f t="shared" si="6"/>
        <v>5367</v>
      </c>
      <c r="AN50" s="12">
        <v>5367</v>
      </c>
      <c r="AO50" s="12">
        <v>0</v>
      </c>
      <c r="AP50" s="12">
        <f t="shared" si="7"/>
        <v>3161</v>
      </c>
      <c r="AQ50" s="12">
        <v>3161</v>
      </c>
      <c r="AR50" s="12">
        <v>0</v>
      </c>
      <c r="AS50" s="12">
        <f t="shared" si="8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9"/>
        <v>0</v>
      </c>
      <c r="AZ50" s="12">
        <v>0</v>
      </c>
      <c r="BA50" s="12">
        <v>0</v>
      </c>
      <c r="BB50" s="12">
        <f t="shared" si="10"/>
        <v>0</v>
      </c>
      <c r="BC50" s="12">
        <v>0</v>
      </c>
      <c r="BD50" s="12">
        <v>0</v>
      </c>
      <c r="BE50" s="12">
        <f t="shared" si="11"/>
        <v>1577</v>
      </c>
      <c r="BF50" s="12">
        <v>1577</v>
      </c>
      <c r="BG50" s="12">
        <v>0</v>
      </c>
      <c r="BH50" s="12">
        <f t="shared" si="12"/>
        <v>0</v>
      </c>
      <c r="BI50" s="12">
        <v>0</v>
      </c>
      <c r="BJ50" s="12">
        <v>0</v>
      </c>
      <c r="BK50" s="12">
        <f t="shared" si="13"/>
        <v>2791</v>
      </c>
      <c r="BL50" s="12">
        <v>2791</v>
      </c>
      <c r="BM50" s="12">
        <v>0</v>
      </c>
      <c r="BN50" s="12">
        <f t="shared" si="14"/>
        <v>3093</v>
      </c>
      <c r="BO50" s="12">
        <v>3093</v>
      </c>
      <c r="BP50" s="12">
        <v>0</v>
      </c>
      <c r="BQ50" s="12">
        <f t="shared" si="15"/>
        <v>0</v>
      </c>
      <c r="BR50" s="12">
        <f t="shared" si="16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7"/>
        <v>0</v>
      </c>
      <c r="BX50" s="12">
        <v>0</v>
      </c>
      <c r="BY50" s="12">
        <v>0</v>
      </c>
      <c r="BZ50" s="12">
        <f t="shared" si="18"/>
        <v>0</v>
      </c>
      <c r="CA50" s="12">
        <v>0</v>
      </c>
      <c r="CB50" s="12">
        <v>0</v>
      </c>
      <c r="CC50" s="12">
        <f t="shared" si="19"/>
        <v>0</v>
      </c>
      <c r="CD50" s="12">
        <v>0</v>
      </c>
      <c r="CE50" s="12">
        <v>0</v>
      </c>
      <c r="CF50" s="12">
        <f t="shared" si="20"/>
        <v>4500</v>
      </c>
      <c r="CG50" s="12">
        <v>4500</v>
      </c>
      <c r="CH50" s="12">
        <v>0</v>
      </c>
      <c r="CI50" s="12">
        <f t="shared" si="21"/>
        <v>4534</v>
      </c>
      <c r="CJ50" s="12">
        <v>4534</v>
      </c>
      <c r="CK50" s="12">
        <v>0</v>
      </c>
      <c r="CL50" s="12">
        <f t="shared" si="22"/>
        <v>0</v>
      </c>
      <c r="CM50" s="12"/>
      <c r="CN50" s="12"/>
      <c r="CO50" s="12">
        <f t="shared" si="23"/>
        <v>2000</v>
      </c>
      <c r="CP50" s="12">
        <v>2000</v>
      </c>
      <c r="CQ50" s="12">
        <v>0</v>
      </c>
      <c r="CR50" s="12">
        <f t="shared" si="24"/>
        <v>2600</v>
      </c>
      <c r="CS50" s="12">
        <v>2600</v>
      </c>
      <c r="CT50" s="12"/>
      <c r="CU50" s="12">
        <f t="shared" si="25"/>
        <v>0</v>
      </c>
      <c r="CV50" s="12">
        <f t="shared" si="26"/>
        <v>0</v>
      </c>
      <c r="CW50" s="12"/>
      <c r="CX50" s="12"/>
      <c r="CY50" s="12">
        <f t="shared" si="27"/>
        <v>0</v>
      </c>
      <c r="CZ50" s="12"/>
      <c r="DA50" s="12"/>
      <c r="DB50" s="12">
        <f t="shared" si="28"/>
        <v>4472</v>
      </c>
      <c r="DC50" s="12">
        <f t="shared" si="29"/>
        <v>4472</v>
      </c>
      <c r="DD50" s="12">
        <f t="shared" si="29"/>
        <v>0</v>
      </c>
      <c r="DE50" s="12">
        <f t="shared" si="30"/>
        <v>0</v>
      </c>
      <c r="DF50" s="12">
        <v>0</v>
      </c>
      <c r="DG50" s="12">
        <v>0</v>
      </c>
      <c r="DH50" s="12">
        <f t="shared" si="31"/>
        <v>0</v>
      </c>
      <c r="DI50" s="12">
        <v>0</v>
      </c>
      <c r="DJ50" s="12">
        <v>0</v>
      </c>
      <c r="DK50" s="12">
        <f t="shared" si="32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19">
        <f t="shared" si="41"/>
        <v>5011</v>
      </c>
      <c r="DR50" s="12">
        <v>5011</v>
      </c>
      <c r="DS50" s="12"/>
      <c r="DT50" s="12">
        <f t="shared" si="42"/>
        <v>28008</v>
      </c>
      <c r="DU50" s="12">
        <v>27436</v>
      </c>
      <c r="DV50" s="12">
        <v>572</v>
      </c>
      <c r="DW50" s="12"/>
      <c r="DX50" s="12">
        <f t="shared" si="43"/>
        <v>9995</v>
      </c>
      <c r="DY50" s="12">
        <v>4879</v>
      </c>
      <c r="DZ50" s="12">
        <v>5116</v>
      </c>
      <c r="EA50" s="12">
        <f t="shared" si="44"/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f t="shared" si="33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0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1"/>
        <v>1346</v>
      </c>
      <c r="Y51" s="12">
        <f t="shared" si="2"/>
        <v>1346</v>
      </c>
      <c r="Z51" s="12">
        <v>1346</v>
      </c>
      <c r="AA51" s="12">
        <v>0</v>
      </c>
      <c r="AB51" s="12">
        <f t="shared" si="3"/>
        <v>0</v>
      </c>
      <c r="AC51" s="12">
        <v>0</v>
      </c>
      <c r="AD51" s="12">
        <v>0</v>
      </c>
      <c r="AE51" s="12">
        <f t="shared" si="4"/>
        <v>3926</v>
      </c>
      <c r="AF51" s="12">
        <v>3926</v>
      </c>
      <c r="AG51" s="12">
        <v>0</v>
      </c>
      <c r="AH51" s="12"/>
      <c r="AI51" s="12"/>
      <c r="AJ51" s="12">
        <f t="shared" si="5"/>
        <v>0</v>
      </c>
      <c r="AK51" s="12">
        <v>0</v>
      </c>
      <c r="AL51" s="12">
        <v>0</v>
      </c>
      <c r="AM51" s="12">
        <f t="shared" si="6"/>
        <v>2489</v>
      </c>
      <c r="AN51" s="12">
        <v>2489</v>
      </c>
      <c r="AO51" s="12">
        <v>0</v>
      </c>
      <c r="AP51" s="12">
        <f t="shared" si="7"/>
        <v>1095</v>
      </c>
      <c r="AQ51" s="12">
        <v>1095</v>
      </c>
      <c r="AR51" s="12">
        <v>0</v>
      </c>
      <c r="AS51" s="12">
        <f t="shared" si="8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9"/>
        <v>248</v>
      </c>
      <c r="AZ51" s="12">
        <v>248</v>
      </c>
      <c r="BA51" s="12">
        <v>0</v>
      </c>
      <c r="BB51" s="12">
        <f t="shared" si="10"/>
        <v>0</v>
      </c>
      <c r="BC51" s="12">
        <v>0</v>
      </c>
      <c r="BD51" s="12">
        <v>0</v>
      </c>
      <c r="BE51" s="12">
        <f t="shared" si="11"/>
        <v>1122</v>
      </c>
      <c r="BF51" s="12">
        <v>1122</v>
      </c>
      <c r="BG51" s="12">
        <v>0</v>
      </c>
      <c r="BH51" s="12">
        <f t="shared" si="12"/>
        <v>0</v>
      </c>
      <c r="BI51" s="12">
        <v>0</v>
      </c>
      <c r="BJ51" s="12">
        <v>0</v>
      </c>
      <c r="BK51" s="12">
        <f t="shared" si="13"/>
        <v>896</v>
      </c>
      <c r="BL51" s="12">
        <v>896</v>
      </c>
      <c r="BM51" s="12">
        <v>0</v>
      </c>
      <c r="BN51" s="12">
        <f t="shared" si="14"/>
        <v>2000</v>
      </c>
      <c r="BO51" s="12">
        <v>2000</v>
      </c>
      <c r="BP51" s="12">
        <v>0</v>
      </c>
      <c r="BQ51" s="12">
        <f t="shared" si="15"/>
        <v>320</v>
      </c>
      <c r="BR51" s="12">
        <f t="shared" si="16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7"/>
        <v>0</v>
      </c>
      <c r="BX51" s="12">
        <v>0</v>
      </c>
      <c r="BY51" s="12">
        <v>0</v>
      </c>
      <c r="BZ51" s="12">
        <f t="shared" si="18"/>
        <v>0</v>
      </c>
      <c r="CA51" s="12">
        <v>0</v>
      </c>
      <c r="CB51" s="12">
        <v>0</v>
      </c>
      <c r="CC51" s="12">
        <f t="shared" si="19"/>
        <v>0</v>
      </c>
      <c r="CD51" s="12">
        <v>0</v>
      </c>
      <c r="CE51" s="12">
        <v>0</v>
      </c>
      <c r="CF51" s="12">
        <f t="shared" si="20"/>
        <v>8648</v>
      </c>
      <c r="CG51" s="12">
        <v>8500</v>
      </c>
      <c r="CH51" s="12">
        <v>148</v>
      </c>
      <c r="CI51" s="12">
        <f t="shared" si="21"/>
        <v>1900</v>
      </c>
      <c r="CJ51" s="12">
        <v>1900</v>
      </c>
      <c r="CK51" s="12">
        <v>0</v>
      </c>
      <c r="CL51" s="12">
        <f t="shared" si="22"/>
        <v>0</v>
      </c>
      <c r="CM51" s="12">
        <v>0</v>
      </c>
      <c r="CN51" s="12">
        <v>0</v>
      </c>
      <c r="CO51" s="12">
        <f t="shared" si="23"/>
        <v>1700</v>
      </c>
      <c r="CP51" s="12">
        <v>1700</v>
      </c>
      <c r="CQ51" s="12">
        <v>0</v>
      </c>
      <c r="CR51" s="12">
        <f t="shared" si="24"/>
        <v>0</v>
      </c>
      <c r="CS51" s="12">
        <v>0</v>
      </c>
      <c r="CT51" s="12">
        <v>0</v>
      </c>
      <c r="CU51" s="12">
        <f t="shared" si="25"/>
        <v>0</v>
      </c>
      <c r="CV51" s="12">
        <f t="shared" si="26"/>
        <v>0</v>
      </c>
      <c r="CW51" s="12">
        <v>0</v>
      </c>
      <c r="CX51" s="12">
        <v>0</v>
      </c>
      <c r="CY51" s="12">
        <f t="shared" si="27"/>
        <v>0</v>
      </c>
      <c r="CZ51" s="12">
        <v>0</v>
      </c>
      <c r="DA51" s="12">
        <v>0</v>
      </c>
      <c r="DB51" s="12">
        <f t="shared" si="28"/>
        <v>0</v>
      </c>
      <c r="DC51" s="12">
        <f t="shared" si="29"/>
        <v>0</v>
      </c>
      <c r="DD51" s="12">
        <f t="shared" si="29"/>
        <v>0</v>
      </c>
      <c r="DE51" s="12">
        <f t="shared" si="30"/>
        <v>0</v>
      </c>
      <c r="DF51" s="12">
        <v>0</v>
      </c>
      <c r="DG51" s="12">
        <v>0</v>
      </c>
      <c r="DH51" s="12">
        <f t="shared" si="31"/>
        <v>0</v>
      </c>
      <c r="DI51" s="12">
        <v>0</v>
      </c>
      <c r="DJ51" s="12">
        <v>0</v>
      </c>
      <c r="DK51" s="12">
        <f t="shared" si="32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19">
        <f t="shared" si="41"/>
        <v>2695</v>
      </c>
      <c r="DR51" s="12">
        <v>2695</v>
      </c>
      <c r="DS51" s="12"/>
      <c r="DT51" s="12">
        <f t="shared" si="42"/>
        <v>15062</v>
      </c>
      <c r="DU51" s="12">
        <v>14754</v>
      </c>
      <c r="DV51" s="12">
        <v>308</v>
      </c>
      <c r="DW51" s="12"/>
      <c r="DX51" s="12">
        <f t="shared" si="43"/>
        <v>5109</v>
      </c>
      <c r="DY51" s="12">
        <v>2494</v>
      </c>
      <c r="DZ51" s="12">
        <v>2615</v>
      </c>
      <c r="EA51" s="12">
        <f t="shared" si="44"/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f t="shared" si="33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0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1"/>
        <v>2728</v>
      </c>
      <c r="Y52" s="12">
        <f t="shared" si="2"/>
        <v>1637</v>
      </c>
      <c r="Z52" s="12">
        <v>1637</v>
      </c>
      <c r="AA52" s="12">
        <v>0</v>
      </c>
      <c r="AB52" s="12">
        <f t="shared" si="3"/>
        <v>1091</v>
      </c>
      <c r="AC52" s="12">
        <v>1091</v>
      </c>
      <c r="AD52" s="12">
        <v>0</v>
      </c>
      <c r="AE52" s="12">
        <f t="shared" si="4"/>
        <v>2910</v>
      </c>
      <c r="AF52" s="12">
        <v>2910</v>
      </c>
      <c r="AG52" s="12">
        <v>0</v>
      </c>
      <c r="AH52" s="12"/>
      <c r="AI52" s="12"/>
      <c r="AJ52" s="12">
        <f t="shared" si="5"/>
        <v>0</v>
      </c>
      <c r="AK52" s="12">
        <v>0</v>
      </c>
      <c r="AL52" s="12">
        <v>0</v>
      </c>
      <c r="AM52" s="12">
        <f t="shared" si="6"/>
        <v>2910</v>
      </c>
      <c r="AN52" s="12">
        <v>2910</v>
      </c>
      <c r="AO52" s="12">
        <v>0</v>
      </c>
      <c r="AP52" s="12">
        <f t="shared" si="7"/>
        <v>500</v>
      </c>
      <c r="AQ52" s="12">
        <v>500</v>
      </c>
      <c r="AR52" s="12">
        <v>0</v>
      </c>
      <c r="AS52" s="12">
        <f t="shared" si="8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9"/>
        <v>0</v>
      </c>
      <c r="AZ52" s="12">
        <v>0</v>
      </c>
      <c r="BA52" s="12">
        <v>0</v>
      </c>
      <c r="BB52" s="12">
        <f t="shared" si="10"/>
        <v>0</v>
      </c>
      <c r="BC52" s="12">
        <v>0</v>
      </c>
      <c r="BD52" s="12">
        <v>0</v>
      </c>
      <c r="BE52" s="12">
        <f t="shared" si="11"/>
        <v>174</v>
      </c>
      <c r="BF52" s="12">
        <v>174</v>
      </c>
      <c r="BG52" s="12">
        <v>0</v>
      </c>
      <c r="BH52" s="12">
        <f t="shared" si="12"/>
        <v>0</v>
      </c>
      <c r="BI52" s="12">
        <v>0</v>
      </c>
      <c r="BJ52" s="12">
        <v>0</v>
      </c>
      <c r="BK52" s="12">
        <f t="shared" si="13"/>
        <v>955</v>
      </c>
      <c r="BL52" s="12">
        <v>955</v>
      </c>
      <c r="BM52" s="12">
        <v>0</v>
      </c>
      <c r="BN52" s="12">
        <f t="shared" si="14"/>
        <v>1364</v>
      </c>
      <c r="BO52" s="12">
        <v>1364</v>
      </c>
      <c r="BP52" s="12">
        <v>0</v>
      </c>
      <c r="BQ52" s="12">
        <f t="shared" si="15"/>
        <v>0</v>
      </c>
      <c r="BR52" s="12">
        <f t="shared" si="16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7"/>
        <v>0</v>
      </c>
      <c r="BX52" s="12">
        <v>0</v>
      </c>
      <c r="BY52" s="12">
        <v>0</v>
      </c>
      <c r="BZ52" s="12">
        <f t="shared" si="18"/>
        <v>0</v>
      </c>
      <c r="CA52" s="12">
        <v>0</v>
      </c>
      <c r="CB52" s="12">
        <v>0</v>
      </c>
      <c r="CC52" s="12">
        <f t="shared" si="19"/>
        <v>0</v>
      </c>
      <c r="CD52" s="12">
        <v>0</v>
      </c>
      <c r="CE52" s="12">
        <v>0</v>
      </c>
      <c r="CF52" s="12">
        <f t="shared" si="20"/>
        <v>684</v>
      </c>
      <c r="CG52" s="12">
        <v>684</v>
      </c>
      <c r="CH52" s="12">
        <v>0</v>
      </c>
      <c r="CI52" s="12">
        <f t="shared" si="21"/>
        <v>1484</v>
      </c>
      <c r="CJ52" s="12">
        <v>1484</v>
      </c>
      <c r="CK52" s="12">
        <v>0</v>
      </c>
      <c r="CL52" s="12">
        <f t="shared" si="22"/>
        <v>0</v>
      </c>
      <c r="CM52" s="12">
        <v>0</v>
      </c>
      <c r="CN52" s="12">
        <v>0</v>
      </c>
      <c r="CO52" s="12">
        <f t="shared" si="23"/>
        <v>2364</v>
      </c>
      <c r="CP52" s="12">
        <v>2364</v>
      </c>
      <c r="CQ52" s="12">
        <v>0</v>
      </c>
      <c r="CR52" s="12">
        <f t="shared" si="24"/>
        <v>0</v>
      </c>
      <c r="CS52" s="12">
        <v>0</v>
      </c>
      <c r="CT52" s="12">
        <v>0</v>
      </c>
      <c r="CU52" s="12">
        <f t="shared" si="25"/>
        <v>0</v>
      </c>
      <c r="CV52" s="12">
        <f t="shared" si="26"/>
        <v>0</v>
      </c>
      <c r="CW52" s="12">
        <v>0</v>
      </c>
      <c r="CX52" s="12">
        <v>0</v>
      </c>
      <c r="CY52" s="12">
        <f t="shared" si="27"/>
        <v>0</v>
      </c>
      <c r="CZ52" s="12">
        <v>0</v>
      </c>
      <c r="DA52" s="12">
        <v>0</v>
      </c>
      <c r="DB52" s="12">
        <f>DD52+DC52</f>
        <v>7028</v>
      </c>
      <c r="DC52" s="12">
        <f>DF52+DI52+DL52</f>
        <v>7028</v>
      </c>
      <c r="DD52" s="12">
        <f t="shared" si="29"/>
        <v>0</v>
      </c>
      <c r="DE52" s="12">
        <f t="shared" si="30"/>
        <v>0</v>
      </c>
      <c r="DF52" s="12">
        <v>0</v>
      </c>
      <c r="DG52" s="12">
        <v>0</v>
      </c>
      <c r="DH52" s="12">
        <f>DJ52+DI52</f>
        <v>0</v>
      </c>
      <c r="DI52" s="12">
        <f>7028-7028</f>
        <v>0</v>
      </c>
      <c r="DJ52" s="12">
        <v>0</v>
      </c>
      <c r="DK52" s="12">
        <v>7028</v>
      </c>
      <c r="DL52" s="12">
        <v>7028</v>
      </c>
      <c r="DM52" s="18">
        <v>0</v>
      </c>
      <c r="DN52" s="20">
        <f>DO52+DP52</f>
        <v>85444</v>
      </c>
      <c r="DO52" s="12">
        <f>B52+Z52+AC52+AF52+AH52+AK52+AN52+AQ52+AT52+AV52+AW52+AX52+BC52+BF52+BL52+BO52+BS52+CD52+CG52+CJ52+CM52+CP52+CS52+CW52+CZ52+DC52+BV52+BX52+CA52+AZ52+BI52</f>
        <v>85444</v>
      </c>
      <c r="DP52" s="21">
        <f t="shared" si="36"/>
        <v>0</v>
      </c>
      <c r="DQ52" s="19">
        <f t="shared" si="41"/>
        <v>4946</v>
      </c>
      <c r="DR52" s="12">
        <v>4946</v>
      </c>
      <c r="DS52" s="12"/>
      <c r="DT52" s="12">
        <f t="shared" si="42"/>
        <v>27644</v>
      </c>
      <c r="DU52" s="12">
        <v>27080</v>
      </c>
      <c r="DV52" s="12">
        <v>564</v>
      </c>
      <c r="DW52" s="12"/>
      <c r="DX52" s="12">
        <f t="shared" si="43"/>
        <v>9559</v>
      </c>
      <c r="DY52" s="12">
        <v>4666</v>
      </c>
      <c r="DZ52" s="12">
        <v>4893</v>
      </c>
      <c r="EA52" s="12">
        <f t="shared" si="44"/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f t="shared" si="33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0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1"/>
        <v>1877</v>
      </c>
      <c r="Y53" s="12">
        <f t="shared" si="2"/>
        <v>1877</v>
      </c>
      <c r="Z53" s="12">
        <v>0</v>
      </c>
      <c r="AA53" s="12">
        <v>1877</v>
      </c>
      <c r="AB53" s="12">
        <f t="shared" si="3"/>
        <v>0</v>
      </c>
      <c r="AC53" s="12">
        <v>0</v>
      </c>
      <c r="AD53" s="12">
        <v>0</v>
      </c>
      <c r="AE53" s="12">
        <f t="shared" si="4"/>
        <v>7619</v>
      </c>
      <c r="AF53" s="12">
        <v>0</v>
      </c>
      <c r="AG53" s="12">
        <v>7619</v>
      </c>
      <c r="AH53" s="12"/>
      <c r="AI53" s="12"/>
      <c r="AJ53" s="12">
        <f t="shared" si="5"/>
        <v>0</v>
      </c>
      <c r="AK53" s="12">
        <v>0</v>
      </c>
      <c r="AL53" s="12">
        <v>0</v>
      </c>
      <c r="AM53" s="12">
        <f t="shared" si="6"/>
        <v>19309</v>
      </c>
      <c r="AN53" s="12">
        <v>0</v>
      </c>
      <c r="AO53" s="12">
        <v>19309</v>
      </c>
      <c r="AP53" s="12">
        <f t="shared" si="7"/>
        <v>222</v>
      </c>
      <c r="AQ53" s="12">
        <v>0</v>
      </c>
      <c r="AR53" s="12">
        <v>222</v>
      </c>
      <c r="AS53" s="12">
        <f t="shared" si="8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9"/>
        <v>0</v>
      </c>
      <c r="AZ53" s="12">
        <v>0</v>
      </c>
      <c r="BA53" s="12">
        <v>0</v>
      </c>
      <c r="BB53" s="12">
        <f t="shared" si="10"/>
        <v>0</v>
      </c>
      <c r="BC53" s="12">
        <v>0</v>
      </c>
      <c r="BD53" s="12">
        <v>0</v>
      </c>
      <c r="BE53" s="12">
        <f t="shared" si="11"/>
        <v>9938</v>
      </c>
      <c r="BF53" s="12">
        <v>0</v>
      </c>
      <c r="BG53" s="12">
        <v>9938</v>
      </c>
      <c r="BH53" s="12">
        <f t="shared" si="12"/>
        <v>0</v>
      </c>
      <c r="BI53" s="12">
        <v>0</v>
      </c>
      <c r="BJ53" s="12">
        <v>0</v>
      </c>
      <c r="BK53" s="12">
        <f t="shared" si="13"/>
        <v>0</v>
      </c>
      <c r="BL53" s="12">
        <v>0</v>
      </c>
      <c r="BM53" s="12">
        <v>0</v>
      </c>
      <c r="BN53" s="12">
        <f t="shared" si="14"/>
        <v>8352</v>
      </c>
      <c r="BO53" s="12">
        <v>0</v>
      </c>
      <c r="BP53" s="12">
        <v>8352</v>
      </c>
      <c r="BQ53" s="12">
        <f t="shared" si="15"/>
        <v>0</v>
      </c>
      <c r="BR53" s="12">
        <f t="shared" si="16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7"/>
        <v>0</v>
      </c>
      <c r="BX53" s="12">
        <v>0</v>
      </c>
      <c r="BY53" s="12">
        <v>0</v>
      </c>
      <c r="BZ53" s="12">
        <f t="shared" si="18"/>
        <v>0</v>
      </c>
      <c r="CA53" s="12">
        <v>0</v>
      </c>
      <c r="CB53" s="12">
        <v>0</v>
      </c>
      <c r="CC53" s="12">
        <f t="shared" si="19"/>
        <v>0</v>
      </c>
      <c r="CD53" s="12">
        <v>0</v>
      </c>
      <c r="CE53" s="12">
        <v>0</v>
      </c>
      <c r="CF53" s="12">
        <f t="shared" si="20"/>
        <v>7105</v>
      </c>
      <c r="CG53" s="12">
        <v>0</v>
      </c>
      <c r="CH53" s="12">
        <v>7105</v>
      </c>
      <c r="CI53" s="12">
        <f t="shared" si="21"/>
        <v>13250</v>
      </c>
      <c r="CJ53" s="12">
        <v>0</v>
      </c>
      <c r="CK53" s="12">
        <v>13250</v>
      </c>
      <c r="CL53" s="12">
        <f t="shared" si="22"/>
        <v>0</v>
      </c>
      <c r="CM53" s="12">
        <v>0</v>
      </c>
      <c r="CN53" s="12">
        <v>0</v>
      </c>
      <c r="CO53" s="12">
        <f t="shared" si="23"/>
        <v>17667</v>
      </c>
      <c r="CP53" s="12">
        <v>0</v>
      </c>
      <c r="CQ53" s="12">
        <v>17667</v>
      </c>
      <c r="CR53" s="12">
        <f t="shared" si="24"/>
        <v>0</v>
      </c>
      <c r="CS53" s="12"/>
      <c r="CT53" s="12"/>
      <c r="CU53" s="12">
        <f t="shared" si="25"/>
        <v>500</v>
      </c>
      <c r="CV53" s="12">
        <f t="shared" si="26"/>
        <v>500</v>
      </c>
      <c r="CW53" s="12"/>
      <c r="CX53" s="12">
        <v>500</v>
      </c>
      <c r="CY53" s="12">
        <f t="shared" si="27"/>
        <v>0</v>
      </c>
      <c r="CZ53" s="12">
        <v>0</v>
      </c>
      <c r="DA53" s="12">
        <v>0</v>
      </c>
      <c r="DB53" s="12">
        <f t="shared" si="28"/>
        <v>7000</v>
      </c>
      <c r="DC53" s="12">
        <f t="shared" si="29"/>
        <v>0</v>
      </c>
      <c r="DD53" s="12">
        <f t="shared" si="29"/>
        <v>7000</v>
      </c>
      <c r="DE53" s="12">
        <f t="shared" si="30"/>
        <v>0</v>
      </c>
      <c r="DF53" s="12">
        <v>0</v>
      </c>
      <c r="DG53" s="12">
        <v>0</v>
      </c>
      <c r="DH53" s="12">
        <f t="shared" si="31"/>
        <v>0</v>
      </c>
      <c r="DI53" s="12">
        <v>0</v>
      </c>
      <c r="DJ53" s="12">
        <v>0</v>
      </c>
      <c r="DK53" s="12">
        <f t="shared" si="32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19">
        <f t="shared" si="41"/>
        <v>38945</v>
      </c>
      <c r="DR53" s="12"/>
      <c r="DS53" s="12">
        <v>38945</v>
      </c>
      <c r="DT53" s="12">
        <f t="shared" si="42"/>
        <v>618</v>
      </c>
      <c r="DU53" s="12"/>
      <c r="DV53" s="12"/>
      <c r="DW53" s="12">
        <v>618</v>
      </c>
      <c r="DX53" s="12">
        <f t="shared" si="43"/>
        <v>0</v>
      </c>
      <c r="DY53" s="12"/>
      <c r="DZ53" s="12"/>
      <c r="EA53" s="12">
        <f t="shared" si="44"/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f t="shared" si="33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0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1"/>
        <v>0</v>
      </c>
      <c r="Y54" s="12">
        <f t="shared" si="2"/>
        <v>0</v>
      </c>
      <c r="Z54" s="12"/>
      <c r="AA54" s="12"/>
      <c r="AB54" s="12">
        <f t="shared" si="3"/>
        <v>0</v>
      </c>
      <c r="AC54" s="12"/>
      <c r="AD54" s="12"/>
      <c r="AE54" s="12">
        <f t="shared" si="4"/>
        <v>0</v>
      </c>
      <c r="AF54" s="12"/>
      <c r="AG54" s="12"/>
      <c r="AH54" s="12"/>
      <c r="AI54" s="12"/>
      <c r="AJ54" s="12">
        <f t="shared" si="5"/>
        <v>0</v>
      </c>
      <c r="AK54" s="12"/>
      <c r="AL54" s="12"/>
      <c r="AM54" s="12">
        <f t="shared" si="6"/>
        <v>0</v>
      </c>
      <c r="AN54" s="12"/>
      <c r="AO54" s="12"/>
      <c r="AP54" s="12">
        <f t="shared" si="7"/>
        <v>0</v>
      </c>
      <c r="AQ54" s="12"/>
      <c r="AR54" s="12"/>
      <c r="AS54" s="12">
        <f t="shared" si="8"/>
        <v>0</v>
      </c>
      <c r="AT54" s="12"/>
      <c r="AU54" s="12"/>
      <c r="AV54" s="12"/>
      <c r="AW54" s="12"/>
      <c r="AX54" s="12"/>
      <c r="AY54" s="12">
        <f t="shared" si="9"/>
        <v>0</v>
      </c>
      <c r="AZ54" s="12"/>
      <c r="BA54" s="12"/>
      <c r="BB54" s="12">
        <f t="shared" si="10"/>
        <v>0</v>
      </c>
      <c r="BC54" s="12"/>
      <c r="BD54" s="12"/>
      <c r="BE54" s="12">
        <f t="shared" si="11"/>
        <v>0</v>
      </c>
      <c r="BF54" s="12"/>
      <c r="BG54" s="12"/>
      <c r="BH54" s="12">
        <f t="shared" si="12"/>
        <v>0</v>
      </c>
      <c r="BI54" s="12"/>
      <c r="BJ54" s="12"/>
      <c r="BK54" s="12">
        <f t="shared" si="13"/>
        <v>0</v>
      </c>
      <c r="BL54" s="12"/>
      <c r="BM54" s="12"/>
      <c r="BN54" s="12">
        <f t="shared" si="14"/>
        <v>0</v>
      </c>
      <c r="BO54" s="12"/>
      <c r="BP54" s="12"/>
      <c r="BQ54" s="12">
        <f t="shared" si="15"/>
        <v>76502</v>
      </c>
      <c r="BR54" s="12">
        <f t="shared" si="16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7"/>
        <v>12052</v>
      </c>
      <c r="BX54" s="12">
        <v>8855</v>
      </c>
      <c r="BY54" s="12">
        <v>3197</v>
      </c>
      <c r="BZ54" s="12">
        <f t="shared" si="18"/>
        <v>2466</v>
      </c>
      <c r="CA54" s="12">
        <v>0</v>
      </c>
      <c r="CB54" s="12">
        <v>2466</v>
      </c>
      <c r="CC54" s="12">
        <f t="shared" si="19"/>
        <v>12778</v>
      </c>
      <c r="CD54" s="12">
        <v>7062</v>
      </c>
      <c r="CE54" s="12">
        <v>5716</v>
      </c>
      <c r="CF54" s="12">
        <f t="shared" si="20"/>
        <v>0</v>
      </c>
      <c r="CG54" s="12"/>
      <c r="CH54" s="12"/>
      <c r="CI54" s="12">
        <f t="shared" si="21"/>
        <v>0</v>
      </c>
      <c r="CJ54" s="12"/>
      <c r="CK54" s="12"/>
      <c r="CL54" s="12">
        <f t="shared" si="22"/>
        <v>0</v>
      </c>
      <c r="CM54" s="12"/>
      <c r="CN54" s="12"/>
      <c r="CO54" s="12">
        <f t="shared" si="23"/>
        <v>0</v>
      </c>
      <c r="CP54" s="12"/>
      <c r="CQ54" s="12"/>
      <c r="CR54" s="12">
        <f t="shared" si="24"/>
        <v>0</v>
      </c>
      <c r="CS54" s="12"/>
      <c r="CT54" s="12"/>
      <c r="CU54" s="12">
        <f t="shared" si="25"/>
        <v>0</v>
      </c>
      <c r="CV54" s="12">
        <f t="shared" si="26"/>
        <v>0</v>
      </c>
      <c r="CW54" s="12"/>
      <c r="CX54" s="12"/>
      <c r="CY54" s="12">
        <f t="shared" si="27"/>
        <v>0</v>
      </c>
      <c r="CZ54" s="12"/>
      <c r="DA54" s="12"/>
      <c r="DB54" s="12">
        <f t="shared" si="28"/>
        <v>0</v>
      </c>
      <c r="DC54" s="12">
        <f t="shared" si="29"/>
        <v>0</v>
      </c>
      <c r="DD54" s="12">
        <f t="shared" si="29"/>
        <v>0</v>
      </c>
      <c r="DE54" s="12">
        <f t="shared" si="30"/>
        <v>0</v>
      </c>
      <c r="DF54" s="12"/>
      <c r="DG54" s="12"/>
      <c r="DH54" s="12">
        <f t="shared" si="31"/>
        <v>0</v>
      </c>
      <c r="DI54" s="12"/>
      <c r="DJ54" s="12"/>
      <c r="DK54" s="12">
        <f t="shared" si="32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19">
        <f t="shared" si="41"/>
        <v>0</v>
      </c>
      <c r="DR54" s="12"/>
      <c r="DS54" s="12"/>
      <c r="DT54" s="12">
        <f t="shared" si="42"/>
        <v>0</v>
      </c>
      <c r="DU54" s="12"/>
      <c r="DV54" s="12"/>
      <c r="DW54" s="12"/>
      <c r="DX54" s="12">
        <f t="shared" si="43"/>
        <v>0</v>
      </c>
      <c r="DY54" s="12"/>
      <c r="DZ54" s="12"/>
      <c r="EA54" s="12">
        <f t="shared" si="44"/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f t="shared" si="33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0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1"/>
        <v>6230</v>
      </c>
      <c r="Y55" s="12">
        <f t="shared" si="2"/>
        <v>3877</v>
      </c>
      <c r="Z55" s="12">
        <v>3877</v>
      </c>
      <c r="AA55" s="12">
        <v>0</v>
      </c>
      <c r="AB55" s="12">
        <f t="shared" si="3"/>
        <v>2353</v>
      </c>
      <c r="AC55" s="12">
        <v>2353</v>
      </c>
      <c r="AD55" s="12">
        <v>0</v>
      </c>
      <c r="AE55" s="12">
        <f t="shared" si="4"/>
        <v>11174</v>
      </c>
      <c r="AF55" s="12">
        <v>11174</v>
      </c>
      <c r="AG55" s="12">
        <v>0</v>
      </c>
      <c r="AH55" s="12"/>
      <c r="AI55" s="12"/>
      <c r="AJ55" s="12">
        <f t="shared" si="5"/>
        <v>0</v>
      </c>
      <c r="AK55" s="12">
        <v>0</v>
      </c>
      <c r="AL55" s="12">
        <v>0</v>
      </c>
      <c r="AM55" s="12">
        <f t="shared" si="6"/>
        <v>7659</v>
      </c>
      <c r="AN55" s="12">
        <v>7659</v>
      </c>
      <c r="AO55" s="12">
        <v>0</v>
      </c>
      <c r="AP55" s="12">
        <f t="shared" si="7"/>
        <v>3095</v>
      </c>
      <c r="AQ55" s="12">
        <v>3095</v>
      </c>
      <c r="AR55" s="12">
        <v>0</v>
      </c>
      <c r="AS55" s="12">
        <f t="shared" si="8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9"/>
        <v>0</v>
      </c>
      <c r="AZ55" s="12">
        <v>0</v>
      </c>
      <c r="BA55" s="12">
        <v>0</v>
      </c>
      <c r="BB55" s="12">
        <f t="shared" si="10"/>
        <v>0</v>
      </c>
      <c r="BC55" s="12">
        <v>0</v>
      </c>
      <c r="BD55" s="12">
        <v>0</v>
      </c>
      <c r="BE55" s="12">
        <f t="shared" si="11"/>
        <v>0</v>
      </c>
      <c r="BF55" s="12">
        <v>0</v>
      </c>
      <c r="BG55" s="12">
        <v>0</v>
      </c>
      <c r="BH55" s="12">
        <f t="shared" si="12"/>
        <v>0</v>
      </c>
      <c r="BI55" s="12">
        <v>0</v>
      </c>
      <c r="BJ55" s="12">
        <v>0</v>
      </c>
      <c r="BK55" s="12">
        <f t="shared" si="13"/>
        <v>8822</v>
      </c>
      <c r="BL55" s="12">
        <v>8822</v>
      </c>
      <c r="BM55" s="12">
        <v>0</v>
      </c>
      <c r="BN55" s="12">
        <f t="shared" si="14"/>
        <v>7645</v>
      </c>
      <c r="BO55" s="12">
        <v>7645</v>
      </c>
      <c r="BP55" s="12">
        <v>0</v>
      </c>
      <c r="BQ55" s="12">
        <f t="shared" si="15"/>
        <v>7192</v>
      </c>
      <c r="BR55" s="12">
        <f t="shared" si="16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7"/>
        <v>4092</v>
      </c>
      <c r="BX55" s="12">
        <f>946+3146</f>
        <v>4092</v>
      </c>
      <c r="BY55" s="12">
        <v>0</v>
      </c>
      <c r="BZ55" s="12">
        <f t="shared" si="18"/>
        <v>0</v>
      </c>
      <c r="CA55" s="12">
        <v>0</v>
      </c>
      <c r="CB55" s="12">
        <v>0</v>
      </c>
      <c r="CC55" s="12">
        <f t="shared" si="19"/>
        <v>0</v>
      </c>
      <c r="CD55" s="12">
        <v>0</v>
      </c>
      <c r="CE55" s="12">
        <v>0</v>
      </c>
      <c r="CF55" s="12">
        <f t="shared" si="20"/>
        <v>16555</v>
      </c>
      <c r="CG55" s="12">
        <v>16555</v>
      </c>
      <c r="CH55" s="12">
        <v>0</v>
      </c>
      <c r="CI55" s="12">
        <f t="shared" si="21"/>
        <v>4645</v>
      </c>
      <c r="CJ55" s="12">
        <v>4645</v>
      </c>
      <c r="CK55" s="12">
        <v>0</v>
      </c>
      <c r="CL55" s="12">
        <f t="shared" si="22"/>
        <v>0</v>
      </c>
      <c r="CM55" s="12">
        <v>0</v>
      </c>
      <c r="CN55" s="12">
        <v>0</v>
      </c>
      <c r="CO55" s="12">
        <f t="shared" si="23"/>
        <v>9824</v>
      </c>
      <c r="CP55" s="12">
        <v>9824</v>
      </c>
      <c r="CQ55" s="12">
        <v>0</v>
      </c>
      <c r="CR55" s="12">
        <f t="shared" si="24"/>
        <v>0</v>
      </c>
      <c r="CS55" s="12"/>
      <c r="CT55" s="12"/>
      <c r="CU55" s="12">
        <f t="shared" si="25"/>
        <v>0</v>
      </c>
      <c r="CV55" s="12">
        <f t="shared" si="26"/>
        <v>0</v>
      </c>
      <c r="CW55" s="12"/>
      <c r="CX55" s="12"/>
      <c r="CY55" s="12">
        <f t="shared" si="27"/>
        <v>0</v>
      </c>
      <c r="CZ55" s="12"/>
      <c r="DA55" s="12"/>
      <c r="DB55" s="12">
        <f t="shared" si="28"/>
        <v>0</v>
      </c>
      <c r="DC55" s="12">
        <f t="shared" si="29"/>
        <v>0</v>
      </c>
      <c r="DD55" s="12">
        <f t="shared" si="29"/>
        <v>0</v>
      </c>
      <c r="DE55" s="12">
        <f t="shared" si="30"/>
        <v>0</v>
      </c>
      <c r="DF55" s="12"/>
      <c r="DG55" s="12"/>
      <c r="DH55" s="12">
        <f t="shared" si="31"/>
        <v>0</v>
      </c>
      <c r="DI55" s="12"/>
      <c r="DJ55" s="12"/>
      <c r="DK55" s="12">
        <f t="shared" si="32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19">
        <f t="shared" si="41"/>
        <v>4503</v>
      </c>
      <c r="DR55" s="12">
        <v>4503</v>
      </c>
      <c r="DS55" s="12"/>
      <c r="DT55" s="12">
        <f t="shared" si="42"/>
        <v>25123</v>
      </c>
      <c r="DU55" s="12">
        <v>24610</v>
      </c>
      <c r="DV55" s="12">
        <v>513</v>
      </c>
      <c r="DW55" s="12"/>
      <c r="DX55" s="12">
        <f t="shared" si="43"/>
        <v>9379</v>
      </c>
      <c r="DY55" s="12">
        <v>4578</v>
      </c>
      <c r="DZ55" s="12">
        <v>4801</v>
      </c>
      <c r="EA55" s="12">
        <f t="shared" si="44"/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f t="shared" si="33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0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1"/>
        <v>10902</v>
      </c>
      <c r="Y56" s="12">
        <f t="shared" si="2"/>
        <v>9754</v>
      </c>
      <c r="Z56" s="12">
        <v>9754</v>
      </c>
      <c r="AA56" s="12">
        <v>0</v>
      </c>
      <c r="AB56" s="12">
        <f t="shared" si="3"/>
        <v>1148</v>
      </c>
      <c r="AC56" s="12">
        <v>1148</v>
      </c>
      <c r="AD56" s="12">
        <v>0</v>
      </c>
      <c r="AE56" s="12">
        <f t="shared" si="4"/>
        <v>12483</v>
      </c>
      <c r="AF56" s="12">
        <v>12483</v>
      </c>
      <c r="AG56" s="12">
        <v>0</v>
      </c>
      <c r="AH56" s="12"/>
      <c r="AI56" s="12"/>
      <c r="AJ56" s="12">
        <f t="shared" si="5"/>
        <v>0</v>
      </c>
      <c r="AK56" s="12">
        <v>0</v>
      </c>
      <c r="AL56" s="12">
        <v>0</v>
      </c>
      <c r="AM56" s="12">
        <f t="shared" si="6"/>
        <v>7800</v>
      </c>
      <c r="AN56" s="12">
        <v>7800</v>
      </c>
      <c r="AO56" s="12">
        <v>0</v>
      </c>
      <c r="AP56" s="12">
        <f t="shared" si="7"/>
        <v>7582</v>
      </c>
      <c r="AQ56" s="12">
        <v>7582</v>
      </c>
      <c r="AR56" s="12">
        <v>0</v>
      </c>
      <c r="AS56" s="12">
        <f t="shared" si="8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9"/>
        <v>0</v>
      </c>
      <c r="AZ56" s="12">
        <v>0</v>
      </c>
      <c r="BA56" s="12">
        <v>0</v>
      </c>
      <c r="BB56" s="12">
        <f t="shared" si="10"/>
        <v>0</v>
      </c>
      <c r="BC56" s="12">
        <v>0</v>
      </c>
      <c r="BD56" s="12">
        <v>0</v>
      </c>
      <c r="BE56" s="12">
        <f t="shared" si="11"/>
        <v>5706</v>
      </c>
      <c r="BF56" s="12">
        <v>5385</v>
      </c>
      <c r="BG56" s="12">
        <v>321</v>
      </c>
      <c r="BH56" s="12">
        <f t="shared" si="12"/>
        <v>0</v>
      </c>
      <c r="BI56" s="12">
        <v>0</v>
      </c>
      <c r="BJ56" s="12">
        <v>0</v>
      </c>
      <c r="BK56" s="12">
        <f t="shared" si="13"/>
        <v>6887</v>
      </c>
      <c r="BL56" s="12">
        <v>6887</v>
      </c>
      <c r="BM56" s="12">
        <v>0</v>
      </c>
      <c r="BN56" s="12">
        <f t="shared" si="14"/>
        <v>3701</v>
      </c>
      <c r="BO56" s="12">
        <v>3701</v>
      </c>
      <c r="BP56" s="12">
        <v>0</v>
      </c>
      <c r="BQ56" s="12">
        <f t="shared" si="15"/>
        <v>0</v>
      </c>
      <c r="BR56" s="12">
        <f t="shared" si="16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7"/>
        <v>0</v>
      </c>
      <c r="BX56" s="12">
        <v>0</v>
      </c>
      <c r="BY56" s="12">
        <v>0</v>
      </c>
      <c r="BZ56" s="12">
        <f t="shared" si="18"/>
        <v>0</v>
      </c>
      <c r="CA56" s="12">
        <v>0</v>
      </c>
      <c r="CB56" s="12">
        <v>0</v>
      </c>
      <c r="CC56" s="12">
        <f t="shared" si="19"/>
        <v>0</v>
      </c>
      <c r="CD56" s="12">
        <v>0</v>
      </c>
      <c r="CE56" s="12">
        <v>0</v>
      </c>
      <c r="CF56" s="12">
        <f t="shared" si="20"/>
        <v>20624</v>
      </c>
      <c r="CG56" s="12">
        <v>20558</v>
      </c>
      <c r="CH56" s="12">
        <v>66</v>
      </c>
      <c r="CI56" s="12">
        <f t="shared" si="21"/>
        <v>5136</v>
      </c>
      <c r="CJ56" s="12">
        <v>5136</v>
      </c>
      <c r="CK56" s="12">
        <v>0</v>
      </c>
      <c r="CL56" s="12">
        <f t="shared" si="22"/>
        <v>0</v>
      </c>
      <c r="CM56" s="12">
        <v>0</v>
      </c>
      <c r="CN56" s="12">
        <v>0</v>
      </c>
      <c r="CO56" s="12">
        <f t="shared" si="23"/>
        <v>7353</v>
      </c>
      <c r="CP56" s="12">
        <v>7353</v>
      </c>
      <c r="CQ56" s="12">
        <v>0</v>
      </c>
      <c r="CR56" s="12">
        <f t="shared" si="24"/>
        <v>0</v>
      </c>
      <c r="CS56" s="12">
        <v>0</v>
      </c>
      <c r="CT56" s="12">
        <v>0</v>
      </c>
      <c r="CU56" s="12">
        <f t="shared" si="25"/>
        <v>0</v>
      </c>
      <c r="CV56" s="12">
        <f t="shared" si="26"/>
        <v>0</v>
      </c>
      <c r="CW56" s="12">
        <v>0</v>
      </c>
      <c r="CX56" s="12">
        <v>0</v>
      </c>
      <c r="CY56" s="12">
        <f t="shared" si="27"/>
        <v>0</v>
      </c>
      <c r="CZ56" s="12">
        <v>0</v>
      </c>
      <c r="DA56" s="12">
        <v>0</v>
      </c>
      <c r="DB56" s="12">
        <f t="shared" si="28"/>
        <v>0</v>
      </c>
      <c r="DC56" s="12">
        <f t="shared" si="29"/>
        <v>0</v>
      </c>
      <c r="DD56" s="12">
        <f t="shared" si="29"/>
        <v>0</v>
      </c>
      <c r="DE56" s="12">
        <f t="shared" si="30"/>
        <v>0</v>
      </c>
      <c r="DF56" s="12">
        <v>0</v>
      </c>
      <c r="DG56" s="12">
        <v>0</v>
      </c>
      <c r="DH56" s="12">
        <f t="shared" si="31"/>
        <v>0</v>
      </c>
      <c r="DI56" s="12">
        <v>0</v>
      </c>
      <c r="DJ56" s="12"/>
      <c r="DK56" s="12">
        <f t="shared" si="32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19">
        <f t="shared" si="41"/>
        <v>4338</v>
      </c>
      <c r="DR56" s="12">
        <v>4338</v>
      </c>
      <c r="DS56" s="12"/>
      <c r="DT56" s="12">
        <f t="shared" si="42"/>
        <v>24244</v>
      </c>
      <c r="DU56" s="12">
        <v>23749</v>
      </c>
      <c r="DV56" s="12">
        <v>495</v>
      </c>
      <c r="DW56" s="12"/>
      <c r="DX56" s="12">
        <f t="shared" si="43"/>
        <v>8992</v>
      </c>
      <c r="DY56" s="12">
        <v>4389</v>
      </c>
      <c r="DZ56" s="12">
        <v>4603</v>
      </c>
      <c r="EA56" s="12">
        <f t="shared" si="44"/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f t="shared" si="33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0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1"/>
        <v>8230</v>
      </c>
      <c r="Y57" s="12">
        <f t="shared" si="2"/>
        <v>6274</v>
      </c>
      <c r="Z57" s="12">
        <v>6274</v>
      </c>
      <c r="AA57" s="12">
        <v>0</v>
      </c>
      <c r="AB57" s="12">
        <f t="shared" si="3"/>
        <v>1956</v>
      </c>
      <c r="AC57" s="12">
        <v>1956</v>
      </c>
      <c r="AD57" s="12">
        <v>0</v>
      </c>
      <c r="AE57" s="12">
        <f t="shared" si="4"/>
        <v>10587</v>
      </c>
      <c r="AF57" s="12">
        <v>10587</v>
      </c>
      <c r="AG57" s="12">
        <v>0</v>
      </c>
      <c r="AH57" s="12"/>
      <c r="AI57" s="12"/>
      <c r="AJ57" s="12">
        <f t="shared" si="5"/>
        <v>0</v>
      </c>
      <c r="AK57" s="12">
        <v>0</v>
      </c>
      <c r="AL57" s="12">
        <v>0</v>
      </c>
      <c r="AM57" s="12">
        <f t="shared" si="6"/>
        <v>5754</v>
      </c>
      <c r="AN57" s="12">
        <v>5754</v>
      </c>
      <c r="AO57" s="12">
        <v>0</v>
      </c>
      <c r="AP57" s="12">
        <f t="shared" si="7"/>
        <v>1151</v>
      </c>
      <c r="AQ57" s="12">
        <v>1151</v>
      </c>
      <c r="AR57" s="12">
        <v>0</v>
      </c>
      <c r="AS57" s="12">
        <f t="shared" si="8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9"/>
        <v>7613</v>
      </c>
      <c r="AZ57" s="12">
        <v>7613</v>
      </c>
      <c r="BA57" s="12">
        <v>0</v>
      </c>
      <c r="BB57" s="12">
        <f t="shared" si="10"/>
        <v>110</v>
      </c>
      <c r="BC57" s="12">
        <v>110</v>
      </c>
      <c r="BD57" s="12">
        <v>0</v>
      </c>
      <c r="BE57" s="12">
        <f t="shared" si="11"/>
        <v>2762</v>
      </c>
      <c r="BF57" s="12">
        <v>2762</v>
      </c>
      <c r="BG57" s="12">
        <v>0</v>
      </c>
      <c r="BH57" s="12">
        <f t="shared" si="12"/>
        <v>0</v>
      </c>
      <c r="BI57" s="12">
        <v>0</v>
      </c>
      <c r="BJ57" s="12">
        <v>0</v>
      </c>
      <c r="BK57" s="12">
        <f t="shared" si="13"/>
        <v>3259</v>
      </c>
      <c r="BL57" s="12">
        <v>3259</v>
      </c>
      <c r="BM57" s="12">
        <v>0</v>
      </c>
      <c r="BN57" s="12">
        <f t="shared" si="14"/>
        <v>3452</v>
      </c>
      <c r="BO57" s="12">
        <v>3452</v>
      </c>
      <c r="BP57" s="12">
        <v>0</v>
      </c>
      <c r="BQ57" s="12">
        <f t="shared" si="15"/>
        <v>289</v>
      </c>
      <c r="BR57" s="12">
        <f t="shared" si="16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7"/>
        <v>0</v>
      </c>
      <c r="BX57" s="12">
        <v>0</v>
      </c>
      <c r="BY57" s="12">
        <v>0</v>
      </c>
      <c r="BZ57" s="12">
        <f t="shared" si="18"/>
        <v>0</v>
      </c>
      <c r="CA57" s="12">
        <v>0</v>
      </c>
      <c r="CB57" s="12">
        <v>0</v>
      </c>
      <c r="CC57" s="12">
        <f t="shared" si="19"/>
        <v>0</v>
      </c>
      <c r="CD57" s="12">
        <v>0</v>
      </c>
      <c r="CE57" s="12">
        <v>0</v>
      </c>
      <c r="CF57" s="12">
        <f t="shared" si="20"/>
        <v>15325</v>
      </c>
      <c r="CG57" s="12">
        <v>15187</v>
      </c>
      <c r="CH57" s="12">
        <v>138</v>
      </c>
      <c r="CI57" s="12">
        <f t="shared" si="21"/>
        <v>3452</v>
      </c>
      <c r="CJ57" s="12">
        <v>3452</v>
      </c>
      <c r="CK57" s="12">
        <v>0</v>
      </c>
      <c r="CL57" s="12">
        <f t="shared" si="22"/>
        <v>0</v>
      </c>
      <c r="CM57" s="12">
        <v>0</v>
      </c>
      <c r="CN57" s="12">
        <v>0</v>
      </c>
      <c r="CO57" s="12">
        <f t="shared" si="23"/>
        <v>5986</v>
      </c>
      <c r="CP57" s="12">
        <v>5986</v>
      </c>
      <c r="CQ57" s="12">
        <v>0</v>
      </c>
      <c r="CR57" s="12">
        <f t="shared" si="24"/>
        <v>0</v>
      </c>
      <c r="CS57" s="12">
        <v>0</v>
      </c>
      <c r="CT57" s="12">
        <v>0</v>
      </c>
      <c r="CU57" s="12">
        <f t="shared" si="25"/>
        <v>0</v>
      </c>
      <c r="CV57" s="12">
        <f t="shared" si="26"/>
        <v>0</v>
      </c>
      <c r="CW57" s="12"/>
      <c r="CX57" s="12"/>
      <c r="CY57" s="12">
        <f t="shared" si="27"/>
        <v>0</v>
      </c>
      <c r="CZ57" s="12"/>
      <c r="DA57" s="12"/>
      <c r="DB57" s="12">
        <f t="shared" si="28"/>
        <v>0</v>
      </c>
      <c r="DC57" s="12">
        <f t="shared" si="29"/>
        <v>0</v>
      </c>
      <c r="DD57" s="12">
        <f t="shared" si="29"/>
        <v>0</v>
      </c>
      <c r="DE57" s="12">
        <f t="shared" si="30"/>
        <v>0</v>
      </c>
      <c r="DF57" s="12"/>
      <c r="DG57" s="12"/>
      <c r="DH57" s="12">
        <f t="shared" si="31"/>
        <v>0</v>
      </c>
      <c r="DI57" s="12"/>
      <c r="DJ57" s="12"/>
      <c r="DK57" s="12">
        <f t="shared" si="32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19">
        <f t="shared" si="41"/>
        <v>4971</v>
      </c>
      <c r="DR57" s="12">
        <v>4971</v>
      </c>
      <c r="DS57" s="12"/>
      <c r="DT57" s="12">
        <f t="shared" si="42"/>
        <v>27727</v>
      </c>
      <c r="DU57" s="12">
        <v>27161</v>
      </c>
      <c r="DV57" s="12">
        <v>566</v>
      </c>
      <c r="DW57" s="12"/>
      <c r="DX57" s="12">
        <f t="shared" si="43"/>
        <v>10022</v>
      </c>
      <c r="DY57" s="12">
        <v>4892</v>
      </c>
      <c r="DZ57" s="12">
        <v>5130</v>
      </c>
      <c r="EA57" s="12">
        <f t="shared" si="44"/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f t="shared" si="33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0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1"/>
        <v>0</v>
      </c>
      <c r="Y58" s="12">
        <f t="shared" si="2"/>
        <v>0</v>
      </c>
      <c r="Z58" s="12"/>
      <c r="AA58" s="12"/>
      <c r="AB58" s="12">
        <f t="shared" si="3"/>
        <v>0</v>
      </c>
      <c r="AC58" s="12"/>
      <c r="AD58" s="12"/>
      <c r="AE58" s="12">
        <f t="shared" si="4"/>
        <v>0</v>
      </c>
      <c r="AF58" s="12"/>
      <c r="AG58" s="12"/>
      <c r="AH58" s="12"/>
      <c r="AI58" s="12"/>
      <c r="AJ58" s="12">
        <f t="shared" si="5"/>
        <v>0</v>
      </c>
      <c r="AK58" s="12"/>
      <c r="AL58" s="12"/>
      <c r="AM58" s="12">
        <f t="shared" si="6"/>
        <v>1200</v>
      </c>
      <c r="AN58" s="12">
        <v>1200</v>
      </c>
      <c r="AO58" s="12">
        <v>0</v>
      </c>
      <c r="AP58" s="12">
        <f t="shared" si="7"/>
        <v>0</v>
      </c>
      <c r="AQ58" s="12">
        <v>0</v>
      </c>
      <c r="AR58" s="12">
        <v>0</v>
      </c>
      <c r="AS58" s="12">
        <f t="shared" si="8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9"/>
        <v>0</v>
      </c>
      <c r="AZ58" s="12">
        <v>0</v>
      </c>
      <c r="BA58" s="12">
        <v>0</v>
      </c>
      <c r="BB58" s="12">
        <f t="shared" si="10"/>
        <v>0</v>
      </c>
      <c r="BC58" s="12">
        <v>0</v>
      </c>
      <c r="BD58" s="12">
        <v>0</v>
      </c>
      <c r="BE58" s="12">
        <f t="shared" si="11"/>
        <v>6974</v>
      </c>
      <c r="BF58" s="12">
        <v>6772</v>
      </c>
      <c r="BG58" s="12">
        <v>202</v>
      </c>
      <c r="BH58" s="12">
        <f t="shared" si="12"/>
        <v>0</v>
      </c>
      <c r="BI58" s="12"/>
      <c r="BJ58" s="12"/>
      <c r="BK58" s="12">
        <f t="shared" si="13"/>
        <v>0</v>
      </c>
      <c r="BL58" s="12"/>
      <c r="BM58" s="12"/>
      <c r="BN58" s="12">
        <f t="shared" si="14"/>
        <v>0</v>
      </c>
      <c r="BO58" s="12"/>
      <c r="BP58" s="12"/>
      <c r="BQ58" s="12">
        <f t="shared" si="15"/>
        <v>0</v>
      </c>
      <c r="BR58" s="12">
        <f t="shared" si="16"/>
        <v>0</v>
      </c>
      <c r="BS58" s="12"/>
      <c r="BT58" s="12"/>
      <c r="BU58" s="12"/>
      <c r="BV58" s="12"/>
      <c r="BW58" s="12">
        <f t="shared" si="17"/>
        <v>0</v>
      </c>
      <c r="BX58" s="12"/>
      <c r="BY58" s="12"/>
      <c r="BZ58" s="12">
        <f t="shared" si="18"/>
        <v>0</v>
      </c>
      <c r="CA58" s="12"/>
      <c r="CB58" s="12"/>
      <c r="CC58" s="12">
        <f t="shared" si="19"/>
        <v>0</v>
      </c>
      <c r="CD58" s="12"/>
      <c r="CE58" s="12"/>
      <c r="CF58" s="12">
        <f t="shared" si="20"/>
        <v>0</v>
      </c>
      <c r="CG58" s="12"/>
      <c r="CH58" s="12"/>
      <c r="CI58" s="12">
        <f t="shared" si="21"/>
        <v>2803</v>
      </c>
      <c r="CJ58" s="12">
        <v>2200</v>
      </c>
      <c r="CK58" s="12">
        <v>603</v>
      </c>
      <c r="CL58" s="12">
        <f t="shared" si="22"/>
        <v>7400</v>
      </c>
      <c r="CM58" s="12">
        <v>5641</v>
      </c>
      <c r="CN58" s="12">
        <v>1759</v>
      </c>
      <c r="CO58" s="12">
        <f t="shared" si="23"/>
        <v>25224</v>
      </c>
      <c r="CP58" s="12">
        <v>24154</v>
      </c>
      <c r="CQ58" s="12">
        <v>1070</v>
      </c>
      <c r="CR58" s="12">
        <f t="shared" si="24"/>
        <v>0</v>
      </c>
      <c r="CS58" s="12"/>
      <c r="CT58" s="12"/>
      <c r="CU58" s="12">
        <f t="shared" si="25"/>
        <v>0</v>
      </c>
      <c r="CV58" s="12">
        <f t="shared" si="26"/>
        <v>0</v>
      </c>
      <c r="CW58" s="12"/>
      <c r="CX58" s="12"/>
      <c r="CY58" s="12">
        <f t="shared" si="27"/>
        <v>0</v>
      </c>
      <c r="CZ58" s="12"/>
      <c r="DA58" s="12"/>
      <c r="DB58" s="12">
        <f t="shared" si="28"/>
        <v>0</v>
      </c>
      <c r="DC58" s="12">
        <f t="shared" si="29"/>
        <v>0</v>
      </c>
      <c r="DD58" s="12">
        <f t="shared" si="29"/>
        <v>0</v>
      </c>
      <c r="DE58" s="12">
        <f t="shared" si="30"/>
        <v>0</v>
      </c>
      <c r="DF58" s="12"/>
      <c r="DG58" s="12"/>
      <c r="DH58" s="12">
        <f t="shared" si="31"/>
        <v>0</v>
      </c>
      <c r="DI58" s="12"/>
      <c r="DJ58" s="12"/>
      <c r="DK58" s="12">
        <f t="shared" si="32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19">
        <f t="shared" si="41"/>
        <v>0</v>
      </c>
      <c r="DR58" s="12"/>
      <c r="DS58" s="12"/>
      <c r="DT58" s="12">
        <f t="shared" si="42"/>
        <v>0</v>
      </c>
      <c r="DU58" s="12"/>
      <c r="DV58" s="12"/>
      <c r="DW58" s="12"/>
      <c r="DX58" s="12">
        <f t="shared" si="43"/>
        <v>0</v>
      </c>
      <c r="DY58" s="12"/>
      <c r="DZ58" s="12"/>
      <c r="EA58" s="12">
        <f t="shared" si="44"/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f t="shared" si="33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0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1"/>
        <v>5379</v>
      </c>
      <c r="Y59" s="12">
        <f t="shared" si="2"/>
        <v>3034</v>
      </c>
      <c r="Z59" s="12">
        <v>3034</v>
      </c>
      <c r="AA59" s="12">
        <v>0</v>
      </c>
      <c r="AB59" s="12">
        <f t="shared" si="3"/>
        <v>2345</v>
      </c>
      <c r="AC59" s="12">
        <v>2345</v>
      </c>
      <c r="AD59" s="12">
        <v>0</v>
      </c>
      <c r="AE59" s="12">
        <f t="shared" si="4"/>
        <v>9572</v>
      </c>
      <c r="AF59" s="12">
        <v>9572</v>
      </c>
      <c r="AG59" s="12">
        <v>0</v>
      </c>
      <c r="AH59" s="12"/>
      <c r="AI59" s="12"/>
      <c r="AJ59" s="12">
        <f t="shared" si="5"/>
        <v>0</v>
      </c>
      <c r="AK59" s="12">
        <v>0</v>
      </c>
      <c r="AL59" s="12">
        <v>0</v>
      </c>
      <c r="AM59" s="12">
        <f t="shared" si="6"/>
        <v>5580</v>
      </c>
      <c r="AN59" s="12">
        <v>5580</v>
      </c>
      <c r="AO59" s="12">
        <v>0</v>
      </c>
      <c r="AP59" s="12">
        <f t="shared" si="7"/>
        <v>2679</v>
      </c>
      <c r="AQ59" s="12">
        <v>2679</v>
      </c>
      <c r="AR59" s="12">
        <v>0</v>
      </c>
      <c r="AS59" s="12">
        <f t="shared" si="8"/>
        <v>6117</v>
      </c>
      <c r="AT59" s="12">
        <v>4982</v>
      </c>
      <c r="AU59" s="12"/>
      <c r="AV59" s="12"/>
      <c r="AW59" s="12"/>
      <c r="AX59" s="12"/>
      <c r="AY59" s="12">
        <f t="shared" si="9"/>
        <v>0</v>
      </c>
      <c r="AZ59" s="12"/>
      <c r="BA59" s="12"/>
      <c r="BB59" s="12">
        <f t="shared" si="10"/>
        <v>0</v>
      </c>
      <c r="BC59" s="12"/>
      <c r="BD59" s="12"/>
      <c r="BE59" s="12">
        <f t="shared" si="11"/>
        <v>381</v>
      </c>
      <c r="BF59" s="12">
        <v>381</v>
      </c>
      <c r="BG59" s="12">
        <v>0</v>
      </c>
      <c r="BH59" s="12">
        <f t="shared" si="12"/>
        <v>0</v>
      </c>
      <c r="BI59" s="12">
        <v>0</v>
      </c>
      <c r="BJ59" s="12">
        <v>0</v>
      </c>
      <c r="BK59" s="12">
        <f t="shared" si="13"/>
        <v>754</v>
      </c>
      <c r="BL59" s="12">
        <v>754</v>
      </c>
      <c r="BM59" s="12">
        <v>0</v>
      </c>
      <c r="BN59" s="12">
        <f t="shared" si="14"/>
        <v>3962</v>
      </c>
      <c r="BO59" s="12">
        <v>3962</v>
      </c>
      <c r="BP59" s="12"/>
      <c r="BQ59" s="12">
        <f t="shared" si="15"/>
        <v>0</v>
      </c>
      <c r="BR59" s="12">
        <f t="shared" si="16"/>
        <v>0</v>
      </c>
      <c r="BS59" s="12"/>
      <c r="BT59" s="12"/>
      <c r="BU59" s="12"/>
      <c r="BV59" s="12"/>
      <c r="BW59" s="12">
        <f t="shared" si="17"/>
        <v>0</v>
      </c>
      <c r="BX59" s="12"/>
      <c r="BY59" s="12"/>
      <c r="BZ59" s="12">
        <f t="shared" si="18"/>
        <v>0</v>
      </c>
      <c r="CA59" s="12"/>
      <c r="CB59" s="12"/>
      <c r="CC59" s="12">
        <f t="shared" si="19"/>
        <v>0</v>
      </c>
      <c r="CD59" s="12"/>
      <c r="CE59" s="12"/>
      <c r="CF59" s="12">
        <f t="shared" si="20"/>
        <v>26939</v>
      </c>
      <c r="CG59" s="12">
        <v>26920</v>
      </c>
      <c r="CH59" s="12">
        <v>19</v>
      </c>
      <c r="CI59" s="12">
        <f t="shared" si="21"/>
        <v>2900</v>
      </c>
      <c r="CJ59" s="12">
        <v>2900</v>
      </c>
      <c r="CK59" s="12">
        <v>0</v>
      </c>
      <c r="CL59" s="12">
        <f t="shared" si="22"/>
        <v>0</v>
      </c>
      <c r="CM59" s="12">
        <v>0</v>
      </c>
      <c r="CN59" s="12">
        <v>0</v>
      </c>
      <c r="CO59" s="12">
        <f t="shared" si="23"/>
        <v>5060</v>
      </c>
      <c r="CP59" s="12">
        <v>5060</v>
      </c>
      <c r="CQ59" s="12"/>
      <c r="CR59" s="12">
        <f t="shared" si="24"/>
        <v>0</v>
      </c>
      <c r="CS59" s="12"/>
      <c r="CT59" s="12"/>
      <c r="CU59" s="12">
        <f t="shared" si="25"/>
        <v>0</v>
      </c>
      <c r="CV59" s="12">
        <f t="shared" si="26"/>
        <v>0</v>
      </c>
      <c r="CW59" s="12"/>
      <c r="CX59" s="12"/>
      <c r="CY59" s="12">
        <f t="shared" si="27"/>
        <v>0</v>
      </c>
      <c r="CZ59" s="12"/>
      <c r="DA59" s="12"/>
      <c r="DB59" s="12">
        <f t="shared" si="28"/>
        <v>0</v>
      </c>
      <c r="DC59" s="12">
        <f t="shared" si="29"/>
        <v>0</v>
      </c>
      <c r="DD59" s="12">
        <f t="shared" si="29"/>
        <v>0</v>
      </c>
      <c r="DE59" s="12">
        <f t="shared" si="30"/>
        <v>0</v>
      </c>
      <c r="DF59" s="12"/>
      <c r="DG59" s="12"/>
      <c r="DH59" s="12">
        <f t="shared" si="31"/>
        <v>0</v>
      </c>
      <c r="DI59" s="12"/>
      <c r="DJ59" s="12"/>
      <c r="DK59" s="12">
        <f t="shared" si="32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19">
        <f t="shared" si="41"/>
        <v>2713</v>
      </c>
      <c r="DR59" s="12">
        <v>2713</v>
      </c>
      <c r="DS59" s="12"/>
      <c r="DT59" s="12">
        <f t="shared" si="42"/>
        <v>15161</v>
      </c>
      <c r="DU59" s="12">
        <v>14852</v>
      </c>
      <c r="DV59" s="12">
        <v>309</v>
      </c>
      <c r="DW59" s="12"/>
      <c r="DX59" s="12">
        <f t="shared" si="43"/>
        <v>5427</v>
      </c>
      <c r="DY59" s="12">
        <v>2649</v>
      </c>
      <c r="DZ59" s="12">
        <v>2778</v>
      </c>
      <c r="EA59" s="12">
        <f t="shared" si="44"/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f t="shared" si="33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0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1"/>
        <v>5630</v>
      </c>
      <c r="Y60" s="12">
        <f t="shared" si="2"/>
        <v>3616</v>
      </c>
      <c r="Z60" s="12">
        <v>3616</v>
      </c>
      <c r="AA60" s="12">
        <v>0</v>
      </c>
      <c r="AB60" s="12">
        <f t="shared" si="3"/>
        <v>2014</v>
      </c>
      <c r="AC60" s="12">
        <v>2014</v>
      </c>
      <c r="AD60" s="12"/>
      <c r="AE60" s="12">
        <f t="shared" si="4"/>
        <v>6812</v>
      </c>
      <c r="AF60" s="12">
        <v>6812</v>
      </c>
      <c r="AG60" s="12">
        <v>0</v>
      </c>
      <c r="AH60" s="12"/>
      <c r="AI60" s="12"/>
      <c r="AJ60" s="12">
        <f t="shared" si="5"/>
        <v>0</v>
      </c>
      <c r="AK60" s="12">
        <v>0</v>
      </c>
      <c r="AL60" s="12">
        <v>0</v>
      </c>
      <c r="AM60" s="12">
        <f t="shared" si="6"/>
        <v>7000</v>
      </c>
      <c r="AN60" s="12">
        <v>7000</v>
      </c>
      <c r="AO60" s="12">
        <v>0</v>
      </c>
      <c r="AP60" s="12">
        <f t="shared" si="7"/>
        <v>1942</v>
      </c>
      <c r="AQ60" s="12">
        <v>1942</v>
      </c>
      <c r="AR60" s="12">
        <v>0</v>
      </c>
      <c r="AS60" s="12">
        <f t="shared" si="8"/>
        <v>12343</v>
      </c>
      <c r="AT60" s="12">
        <v>4500</v>
      </c>
      <c r="AU60" s="12"/>
      <c r="AV60" s="12"/>
      <c r="AW60" s="12"/>
      <c r="AX60" s="12"/>
      <c r="AY60" s="12">
        <f t="shared" si="9"/>
        <v>0</v>
      </c>
      <c r="AZ60" s="12"/>
      <c r="BA60" s="12"/>
      <c r="BB60" s="12">
        <f t="shared" si="10"/>
        <v>0</v>
      </c>
      <c r="BC60" s="12"/>
      <c r="BD60" s="12"/>
      <c r="BE60" s="12">
        <f t="shared" si="11"/>
        <v>5443</v>
      </c>
      <c r="BF60" s="12">
        <v>5443</v>
      </c>
      <c r="BG60" s="12">
        <v>0</v>
      </c>
      <c r="BH60" s="12">
        <f t="shared" si="12"/>
        <v>0</v>
      </c>
      <c r="BI60" s="12">
        <v>0</v>
      </c>
      <c r="BJ60" s="12">
        <v>0</v>
      </c>
      <c r="BK60" s="12">
        <f t="shared" si="13"/>
        <v>2400</v>
      </c>
      <c r="BL60" s="12">
        <v>2400</v>
      </c>
      <c r="BM60" s="12">
        <v>0</v>
      </c>
      <c r="BN60" s="12">
        <f t="shared" si="14"/>
        <v>2175</v>
      </c>
      <c r="BO60" s="12">
        <v>2175</v>
      </c>
      <c r="BP60" s="12">
        <v>0</v>
      </c>
      <c r="BQ60" s="12">
        <f t="shared" si="15"/>
        <v>0</v>
      </c>
      <c r="BR60" s="12">
        <f t="shared" si="16"/>
        <v>0</v>
      </c>
      <c r="BS60" s="12"/>
      <c r="BT60" s="12"/>
      <c r="BU60" s="12"/>
      <c r="BV60" s="12"/>
      <c r="BW60" s="12">
        <f t="shared" si="17"/>
        <v>0</v>
      </c>
      <c r="BX60" s="12"/>
      <c r="BY60" s="12"/>
      <c r="BZ60" s="12">
        <f t="shared" si="18"/>
        <v>0</v>
      </c>
      <c r="CA60" s="12"/>
      <c r="CB60" s="12"/>
      <c r="CC60" s="12">
        <f t="shared" si="19"/>
        <v>0</v>
      </c>
      <c r="CD60" s="12"/>
      <c r="CE60" s="12"/>
      <c r="CF60" s="12">
        <f t="shared" si="20"/>
        <v>12000</v>
      </c>
      <c r="CG60" s="12">
        <v>12000</v>
      </c>
      <c r="CH60" s="12">
        <v>0</v>
      </c>
      <c r="CI60" s="12">
        <f t="shared" si="21"/>
        <v>3000</v>
      </c>
      <c r="CJ60" s="12">
        <v>3000</v>
      </c>
      <c r="CK60" s="12"/>
      <c r="CL60" s="12">
        <f t="shared" si="22"/>
        <v>0</v>
      </c>
      <c r="CM60" s="12"/>
      <c r="CN60" s="12"/>
      <c r="CO60" s="12">
        <f t="shared" si="23"/>
        <v>3900</v>
      </c>
      <c r="CP60" s="12">
        <v>3900</v>
      </c>
      <c r="CQ60" s="12"/>
      <c r="CR60" s="12">
        <f t="shared" si="24"/>
        <v>0</v>
      </c>
      <c r="CS60" s="12"/>
      <c r="CT60" s="12"/>
      <c r="CU60" s="12">
        <f t="shared" si="25"/>
        <v>0</v>
      </c>
      <c r="CV60" s="12">
        <f t="shared" si="26"/>
        <v>0</v>
      </c>
      <c r="CW60" s="12"/>
      <c r="CX60" s="12"/>
      <c r="CY60" s="12">
        <f t="shared" si="27"/>
        <v>0</v>
      </c>
      <c r="CZ60" s="12"/>
      <c r="DA60" s="12"/>
      <c r="DB60" s="12">
        <f t="shared" si="28"/>
        <v>0</v>
      </c>
      <c r="DC60" s="12">
        <f t="shared" si="29"/>
        <v>0</v>
      </c>
      <c r="DD60" s="12">
        <f t="shared" si="29"/>
        <v>0</v>
      </c>
      <c r="DE60" s="12">
        <f t="shared" si="30"/>
        <v>0</v>
      </c>
      <c r="DF60" s="12"/>
      <c r="DG60" s="12"/>
      <c r="DH60" s="12">
        <f t="shared" si="31"/>
        <v>0</v>
      </c>
      <c r="DI60" s="12"/>
      <c r="DJ60" s="12"/>
      <c r="DK60" s="12">
        <f t="shared" si="32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19">
        <f t="shared" si="41"/>
        <v>3732</v>
      </c>
      <c r="DR60" s="12">
        <v>3732</v>
      </c>
      <c r="DS60" s="12"/>
      <c r="DT60" s="12">
        <f t="shared" si="42"/>
        <v>20859</v>
      </c>
      <c r="DU60" s="12">
        <v>20433</v>
      </c>
      <c r="DV60" s="12">
        <v>426</v>
      </c>
      <c r="DW60" s="12"/>
      <c r="DX60" s="12">
        <f t="shared" si="43"/>
        <v>6783</v>
      </c>
      <c r="DY60" s="12">
        <v>3311</v>
      </c>
      <c r="DZ60" s="12">
        <v>3472</v>
      </c>
      <c r="EA60" s="12">
        <f t="shared" si="44"/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f t="shared" si="33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0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1"/>
        <v>1706</v>
      </c>
      <c r="Y61" s="12">
        <f t="shared" si="2"/>
        <v>1439</v>
      </c>
      <c r="Z61" s="12">
        <v>1439</v>
      </c>
      <c r="AA61" s="12">
        <v>0</v>
      </c>
      <c r="AB61" s="12">
        <f t="shared" si="3"/>
        <v>267</v>
      </c>
      <c r="AC61" s="12">
        <v>267</v>
      </c>
      <c r="AD61" s="12">
        <v>0</v>
      </c>
      <c r="AE61" s="12">
        <f t="shared" si="4"/>
        <v>4980</v>
      </c>
      <c r="AF61" s="12">
        <v>4980</v>
      </c>
      <c r="AG61" s="12">
        <v>0</v>
      </c>
      <c r="AH61" s="12"/>
      <c r="AI61" s="12"/>
      <c r="AJ61" s="12">
        <f t="shared" si="5"/>
        <v>0</v>
      </c>
      <c r="AK61" s="12">
        <v>0</v>
      </c>
      <c r="AL61" s="12">
        <v>0</v>
      </c>
      <c r="AM61" s="12">
        <f t="shared" si="6"/>
        <v>4386</v>
      </c>
      <c r="AN61" s="12">
        <v>4386</v>
      </c>
      <c r="AO61" s="12">
        <v>0</v>
      </c>
      <c r="AP61" s="12">
        <f t="shared" si="7"/>
        <v>2877</v>
      </c>
      <c r="AQ61" s="12">
        <v>2877</v>
      </c>
      <c r="AR61" s="12">
        <v>0</v>
      </c>
      <c r="AS61" s="12">
        <f t="shared" si="8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9"/>
        <v>0</v>
      </c>
      <c r="AZ61" s="12">
        <v>0</v>
      </c>
      <c r="BA61" s="12">
        <v>0</v>
      </c>
      <c r="BB61" s="12">
        <f t="shared" si="10"/>
        <v>0</v>
      </c>
      <c r="BC61" s="12">
        <v>0</v>
      </c>
      <c r="BD61" s="12">
        <v>0</v>
      </c>
      <c r="BE61" s="12">
        <f t="shared" si="11"/>
        <v>697</v>
      </c>
      <c r="BF61" s="12">
        <v>697</v>
      </c>
      <c r="BG61" s="12">
        <v>0</v>
      </c>
      <c r="BH61" s="12">
        <f t="shared" si="12"/>
        <v>0</v>
      </c>
      <c r="BI61" s="12">
        <v>0</v>
      </c>
      <c r="BJ61" s="12">
        <v>0</v>
      </c>
      <c r="BK61" s="12">
        <f t="shared" si="13"/>
        <v>2213</v>
      </c>
      <c r="BL61" s="12">
        <v>2213</v>
      </c>
      <c r="BM61" s="12">
        <v>0</v>
      </c>
      <c r="BN61" s="12">
        <f t="shared" si="14"/>
        <v>756</v>
      </c>
      <c r="BO61" s="12">
        <v>756</v>
      </c>
      <c r="BP61" s="12">
        <v>0</v>
      </c>
      <c r="BQ61" s="12">
        <f t="shared" si="15"/>
        <v>1200</v>
      </c>
      <c r="BR61" s="12">
        <f t="shared" si="16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7"/>
        <v>0</v>
      </c>
      <c r="BX61" s="12">
        <v>0</v>
      </c>
      <c r="BY61" s="12">
        <v>0</v>
      </c>
      <c r="BZ61" s="12">
        <f t="shared" si="18"/>
        <v>0</v>
      </c>
      <c r="CA61" s="12">
        <v>0</v>
      </c>
      <c r="CB61" s="12">
        <v>0</v>
      </c>
      <c r="CC61" s="12">
        <f t="shared" si="19"/>
        <v>1200</v>
      </c>
      <c r="CD61" s="12">
        <v>1200</v>
      </c>
      <c r="CE61" s="12">
        <v>0</v>
      </c>
      <c r="CF61" s="12">
        <f t="shared" si="20"/>
        <v>13995</v>
      </c>
      <c r="CG61" s="12">
        <v>13744</v>
      </c>
      <c r="CH61" s="12">
        <v>251</v>
      </c>
      <c r="CI61" s="12">
        <f t="shared" si="21"/>
        <v>2877</v>
      </c>
      <c r="CJ61" s="12">
        <v>2877</v>
      </c>
      <c r="CK61" s="12">
        <v>0</v>
      </c>
      <c r="CL61" s="12">
        <f t="shared" si="22"/>
        <v>0</v>
      </c>
      <c r="CM61" s="12">
        <v>0</v>
      </c>
      <c r="CN61" s="12">
        <v>0</v>
      </c>
      <c r="CO61" s="12">
        <f t="shared" si="23"/>
        <v>4980</v>
      </c>
      <c r="CP61" s="12">
        <v>4980</v>
      </c>
      <c r="CQ61" s="12">
        <v>0</v>
      </c>
      <c r="CR61" s="12">
        <f t="shared" si="24"/>
        <v>0</v>
      </c>
      <c r="CS61" s="12">
        <v>0</v>
      </c>
      <c r="CT61" s="12">
        <v>0</v>
      </c>
      <c r="CU61" s="12">
        <f t="shared" si="25"/>
        <v>0</v>
      </c>
      <c r="CV61" s="12">
        <f t="shared" si="26"/>
        <v>0</v>
      </c>
      <c r="CW61" s="12">
        <v>0</v>
      </c>
      <c r="CX61" s="12">
        <v>0</v>
      </c>
      <c r="CY61" s="12">
        <f t="shared" si="27"/>
        <v>0</v>
      </c>
      <c r="CZ61" s="12">
        <v>0</v>
      </c>
      <c r="DA61" s="12">
        <v>0</v>
      </c>
      <c r="DB61" s="12">
        <f t="shared" si="28"/>
        <v>3983</v>
      </c>
      <c r="DC61" s="12">
        <f t="shared" si="29"/>
        <v>3983</v>
      </c>
      <c r="DD61" s="12">
        <f t="shared" si="29"/>
        <v>0</v>
      </c>
      <c r="DE61" s="12">
        <f t="shared" si="30"/>
        <v>0</v>
      </c>
      <c r="DF61" s="12">
        <v>0</v>
      </c>
      <c r="DG61" s="12">
        <v>0</v>
      </c>
      <c r="DH61" s="12">
        <f t="shared" si="31"/>
        <v>3983</v>
      </c>
      <c r="DI61" s="12">
        <v>3983</v>
      </c>
      <c r="DJ61" s="12"/>
      <c r="DK61" s="12">
        <f t="shared" si="32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19">
        <f t="shared" si="41"/>
        <v>4081</v>
      </c>
      <c r="DR61" s="12">
        <v>4081</v>
      </c>
      <c r="DS61" s="12"/>
      <c r="DT61" s="12">
        <f t="shared" si="42"/>
        <v>22811</v>
      </c>
      <c r="DU61" s="12">
        <v>22345</v>
      </c>
      <c r="DV61" s="12">
        <v>466</v>
      </c>
      <c r="DW61" s="12"/>
      <c r="DX61" s="12">
        <f t="shared" si="43"/>
        <v>7398</v>
      </c>
      <c r="DY61" s="12">
        <v>3611</v>
      </c>
      <c r="DZ61" s="12">
        <v>3787</v>
      </c>
      <c r="EA61" s="12">
        <f t="shared" si="44"/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f t="shared" si="33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0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1"/>
        <v>4353</v>
      </c>
      <c r="Y62" s="12">
        <f t="shared" si="2"/>
        <v>4353</v>
      </c>
      <c r="Z62" s="12">
        <v>0</v>
      </c>
      <c r="AA62" s="12">
        <v>4353</v>
      </c>
      <c r="AB62" s="12">
        <f t="shared" si="3"/>
        <v>0</v>
      </c>
      <c r="AC62" s="12">
        <v>0</v>
      </c>
      <c r="AD62" s="12">
        <v>0</v>
      </c>
      <c r="AE62" s="12">
        <f t="shared" si="4"/>
        <v>2827</v>
      </c>
      <c r="AF62" s="12"/>
      <c r="AG62" s="12">
        <v>2827</v>
      </c>
      <c r="AH62" s="12"/>
      <c r="AI62" s="12"/>
      <c r="AJ62" s="12">
        <f t="shared" si="5"/>
        <v>792</v>
      </c>
      <c r="AK62" s="12">
        <v>0</v>
      </c>
      <c r="AL62" s="12">
        <v>792</v>
      </c>
      <c r="AM62" s="12">
        <f t="shared" si="6"/>
        <v>8420</v>
      </c>
      <c r="AN62" s="12">
        <v>0</v>
      </c>
      <c r="AO62" s="12">
        <v>8420</v>
      </c>
      <c r="AP62" s="12">
        <f t="shared" si="7"/>
        <v>1811</v>
      </c>
      <c r="AQ62" s="12">
        <v>0</v>
      </c>
      <c r="AR62" s="12">
        <v>1811</v>
      </c>
      <c r="AS62" s="12">
        <f t="shared" si="8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9"/>
        <v>0</v>
      </c>
      <c r="AZ62" s="12">
        <v>0</v>
      </c>
      <c r="BA62" s="12">
        <v>0</v>
      </c>
      <c r="BB62" s="12">
        <f t="shared" si="10"/>
        <v>0</v>
      </c>
      <c r="BC62" s="12">
        <v>0</v>
      </c>
      <c r="BD62" s="12">
        <v>0</v>
      </c>
      <c r="BE62" s="12">
        <f t="shared" si="11"/>
        <v>7980</v>
      </c>
      <c r="BF62" s="12">
        <v>0</v>
      </c>
      <c r="BG62" s="12">
        <v>7980</v>
      </c>
      <c r="BH62" s="12">
        <f t="shared" si="12"/>
        <v>0</v>
      </c>
      <c r="BI62" s="12"/>
      <c r="BJ62" s="12"/>
      <c r="BK62" s="12">
        <f t="shared" si="13"/>
        <v>0</v>
      </c>
      <c r="BL62" s="12"/>
      <c r="BM62" s="12"/>
      <c r="BN62" s="12">
        <f t="shared" si="14"/>
        <v>2176</v>
      </c>
      <c r="BO62" s="12">
        <v>0</v>
      </c>
      <c r="BP62" s="12">
        <v>2176</v>
      </c>
      <c r="BQ62" s="12">
        <f t="shared" si="15"/>
        <v>3958</v>
      </c>
      <c r="BR62" s="12">
        <f t="shared" si="16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7"/>
        <v>0</v>
      </c>
      <c r="BX62" s="12">
        <v>0</v>
      </c>
      <c r="BY62" s="12">
        <v>0</v>
      </c>
      <c r="BZ62" s="12">
        <f t="shared" si="18"/>
        <v>0</v>
      </c>
      <c r="CA62" s="12">
        <v>0</v>
      </c>
      <c r="CB62" s="12">
        <v>0</v>
      </c>
      <c r="CC62" s="12">
        <f t="shared" si="19"/>
        <v>0</v>
      </c>
      <c r="CD62" s="12">
        <v>0</v>
      </c>
      <c r="CE62" s="12">
        <v>0</v>
      </c>
      <c r="CF62" s="12">
        <f t="shared" si="20"/>
        <v>5071</v>
      </c>
      <c r="CG62" s="12">
        <v>0</v>
      </c>
      <c r="CH62" s="12">
        <v>5071</v>
      </c>
      <c r="CI62" s="12">
        <f t="shared" si="21"/>
        <v>7516</v>
      </c>
      <c r="CJ62" s="12">
        <v>0</v>
      </c>
      <c r="CK62" s="12">
        <v>7516</v>
      </c>
      <c r="CL62" s="12">
        <f t="shared" si="22"/>
        <v>0</v>
      </c>
      <c r="CM62" s="12">
        <v>0</v>
      </c>
      <c r="CN62" s="12">
        <v>0</v>
      </c>
      <c r="CO62" s="12">
        <f t="shared" si="23"/>
        <v>7020</v>
      </c>
      <c r="CP62" s="12">
        <v>0</v>
      </c>
      <c r="CQ62" s="12">
        <v>7020</v>
      </c>
      <c r="CR62" s="12">
        <f t="shared" si="24"/>
        <v>0</v>
      </c>
      <c r="CS62" s="12">
        <v>0</v>
      </c>
      <c r="CT62" s="12"/>
      <c r="CU62" s="12">
        <f t="shared" si="25"/>
        <v>0</v>
      </c>
      <c r="CV62" s="12">
        <f t="shared" si="26"/>
        <v>0</v>
      </c>
      <c r="CW62" s="12"/>
      <c r="CX62" s="12"/>
      <c r="CY62" s="12">
        <f t="shared" si="27"/>
        <v>0</v>
      </c>
      <c r="CZ62" s="12"/>
      <c r="DA62" s="12"/>
      <c r="DB62" s="12">
        <f t="shared" si="28"/>
        <v>0</v>
      </c>
      <c r="DC62" s="12">
        <f t="shared" si="29"/>
        <v>0</v>
      </c>
      <c r="DD62" s="12">
        <f t="shared" si="29"/>
        <v>0</v>
      </c>
      <c r="DE62" s="12">
        <f t="shared" si="30"/>
        <v>0</v>
      </c>
      <c r="DF62" s="12"/>
      <c r="DG62" s="12"/>
      <c r="DH62" s="12">
        <f t="shared" si="31"/>
        <v>0</v>
      </c>
      <c r="DI62" s="12"/>
      <c r="DJ62" s="12"/>
      <c r="DK62" s="12">
        <f t="shared" si="32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19">
        <f t="shared" si="41"/>
        <v>19919</v>
      </c>
      <c r="DR62" s="12"/>
      <c r="DS62" s="12">
        <v>19919</v>
      </c>
      <c r="DT62" s="12">
        <f t="shared" si="42"/>
        <v>180</v>
      </c>
      <c r="DU62" s="12"/>
      <c r="DV62" s="12"/>
      <c r="DW62" s="12">
        <v>180</v>
      </c>
      <c r="DX62" s="12">
        <f t="shared" si="43"/>
        <v>0</v>
      </c>
      <c r="DY62" s="12"/>
      <c r="DZ62" s="12"/>
      <c r="EA62" s="12">
        <f t="shared" si="44"/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f t="shared" si="33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0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1"/>
        <v>5000</v>
      </c>
      <c r="Y63" s="12">
        <f t="shared" si="2"/>
        <v>5000</v>
      </c>
      <c r="Z63" s="12">
        <v>0</v>
      </c>
      <c r="AA63" s="12">
        <v>5000</v>
      </c>
      <c r="AB63" s="12">
        <f t="shared" si="3"/>
        <v>0</v>
      </c>
      <c r="AC63" s="12">
        <v>0</v>
      </c>
      <c r="AD63" s="12">
        <v>0</v>
      </c>
      <c r="AE63" s="12">
        <f t="shared" si="4"/>
        <v>6353</v>
      </c>
      <c r="AF63" s="12">
        <v>0</v>
      </c>
      <c r="AG63" s="12">
        <v>6353</v>
      </c>
      <c r="AH63" s="12"/>
      <c r="AI63" s="12"/>
      <c r="AJ63" s="12">
        <f t="shared" si="5"/>
        <v>1981</v>
      </c>
      <c r="AK63" s="12">
        <v>0</v>
      </c>
      <c r="AL63" s="12">
        <v>1981</v>
      </c>
      <c r="AM63" s="12">
        <f t="shared" si="6"/>
        <v>12719</v>
      </c>
      <c r="AN63" s="12">
        <v>0</v>
      </c>
      <c r="AO63" s="12">
        <v>12719</v>
      </c>
      <c r="AP63" s="12">
        <f t="shared" si="7"/>
        <v>2991</v>
      </c>
      <c r="AQ63" s="12">
        <v>0</v>
      </c>
      <c r="AR63" s="12">
        <v>2991</v>
      </c>
      <c r="AS63" s="12">
        <f t="shared" si="8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9"/>
        <v>0</v>
      </c>
      <c r="AZ63" s="12">
        <v>0</v>
      </c>
      <c r="BA63" s="12">
        <v>0</v>
      </c>
      <c r="BB63" s="12">
        <f t="shared" si="10"/>
        <v>0</v>
      </c>
      <c r="BC63" s="12">
        <v>0</v>
      </c>
      <c r="BD63" s="12">
        <v>0</v>
      </c>
      <c r="BE63" s="12">
        <f t="shared" si="11"/>
        <v>12558</v>
      </c>
      <c r="BF63" s="12">
        <v>0</v>
      </c>
      <c r="BG63" s="12">
        <v>12558</v>
      </c>
      <c r="BH63" s="12">
        <f t="shared" si="12"/>
        <v>0</v>
      </c>
      <c r="BI63" s="12">
        <v>0</v>
      </c>
      <c r="BJ63" s="12">
        <v>0</v>
      </c>
      <c r="BK63" s="12">
        <f t="shared" si="13"/>
        <v>0</v>
      </c>
      <c r="BL63" s="12">
        <v>0</v>
      </c>
      <c r="BM63" s="12">
        <v>0</v>
      </c>
      <c r="BN63" s="12">
        <f t="shared" si="14"/>
        <v>4440</v>
      </c>
      <c r="BO63" s="12">
        <v>0</v>
      </c>
      <c r="BP63" s="12">
        <v>4440</v>
      </c>
      <c r="BQ63" s="12">
        <f t="shared" si="15"/>
        <v>604</v>
      </c>
      <c r="BR63" s="12">
        <f t="shared" si="16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7"/>
        <v>0</v>
      </c>
      <c r="BX63" s="12">
        <v>0</v>
      </c>
      <c r="BY63" s="12">
        <v>0</v>
      </c>
      <c r="BZ63" s="12">
        <f t="shared" si="18"/>
        <v>0</v>
      </c>
      <c r="CA63" s="12">
        <v>0</v>
      </c>
      <c r="CB63" s="12">
        <v>0</v>
      </c>
      <c r="CC63" s="12">
        <f t="shared" si="19"/>
        <v>0</v>
      </c>
      <c r="CD63" s="12">
        <v>0</v>
      </c>
      <c r="CE63" s="12">
        <v>0</v>
      </c>
      <c r="CF63" s="12">
        <f t="shared" si="20"/>
        <v>8164</v>
      </c>
      <c r="CG63" s="12">
        <v>0</v>
      </c>
      <c r="CH63" s="12">
        <v>8164</v>
      </c>
      <c r="CI63" s="12">
        <f t="shared" si="21"/>
        <v>16643</v>
      </c>
      <c r="CJ63" s="12">
        <v>0</v>
      </c>
      <c r="CK63" s="12">
        <v>16643</v>
      </c>
      <c r="CL63" s="12">
        <f t="shared" si="22"/>
        <v>0</v>
      </c>
      <c r="CM63" s="12">
        <v>0</v>
      </c>
      <c r="CN63" s="12">
        <v>0</v>
      </c>
      <c r="CO63" s="12">
        <f t="shared" si="23"/>
        <v>16000</v>
      </c>
      <c r="CP63" s="12">
        <v>0</v>
      </c>
      <c r="CQ63" s="12">
        <v>16000</v>
      </c>
      <c r="CR63" s="12">
        <f t="shared" si="24"/>
        <v>0</v>
      </c>
      <c r="CS63" s="12">
        <v>0</v>
      </c>
      <c r="CT63" s="12">
        <v>0</v>
      </c>
      <c r="CU63" s="12">
        <f t="shared" si="25"/>
        <v>0</v>
      </c>
      <c r="CV63" s="12">
        <f t="shared" si="26"/>
        <v>0</v>
      </c>
      <c r="CW63" s="12">
        <v>0</v>
      </c>
      <c r="CX63" s="12">
        <v>0</v>
      </c>
      <c r="CY63" s="12">
        <f t="shared" si="27"/>
        <v>0</v>
      </c>
      <c r="CZ63" s="12"/>
      <c r="DA63" s="12"/>
      <c r="DB63" s="12">
        <f t="shared" si="28"/>
        <v>0</v>
      </c>
      <c r="DC63" s="12">
        <f t="shared" si="29"/>
        <v>0</v>
      </c>
      <c r="DD63" s="12">
        <f t="shared" si="29"/>
        <v>0</v>
      </c>
      <c r="DE63" s="12">
        <f t="shared" si="30"/>
        <v>0</v>
      </c>
      <c r="DF63" s="12"/>
      <c r="DG63" s="12"/>
      <c r="DH63" s="12">
        <f t="shared" si="31"/>
        <v>0</v>
      </c>
      <c r="DI63" s="12"/>
      <c r="DJ63" s="12"/>
      <c r="DK63" s="12">
        <f t="shared" si="32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19">
        <f t="shared" si="41"/>
        <v>43614</v>
      </c>
      <c r="DR63" s="12"/>
      <c r="DS63" s="12">
        <v>43614</v>
      </c>
      <c r="DT63" s="12">
        <f t="shared" si="42"/>
        <v>566</v>
      </c>
      <c r="DU63" s="12"/>
      <c r="DV63" s="12"/>
      <c r="DW63" s="12">
        <v>566</v>
      </c>
      <c r="DX63" s="12">
        <f t="shared" si="43"/>
        <v>0</v>
      </c>
      <c r="DY63" s="12"/>
      <c r="DZ63" s="12"/>
      <c r="EA63" s="12">
        <f t="shared" si="44"/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f t="shared" si="33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f t="shared" si="0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1"/>
        <v>16708</v>
      </c>
      <c r="Y64" s="12">
        <f t="shared" si="2"/>
        <v>10671</v>
      </c>
      <c r="Z64" s="12">
        <v>10115</v>
      </c>
      <c r="AA64" s="12">
        <v>556</v>
      </c>
      <c r="AB64" s="12">
        <f t="shared" si="3"/>
        <v>6037</v>
      </c>
      <c r="AC64" s="12">
        <v>5925</v>
      </c>
      <c r="AD64" s="12">
        <v>112</v>
      </c>
      <c r="AE64" s="12">
        <f t="shared" si="4"/>
        <v>20340</v>
      </c>
      <c r="AF64" s="12">
        <v>18895</v>
      </c>
      <c r="AG64" s="12">
        <v>1445</v>
      </c>
      <c r="AH64" s="12"/>
      <c r="AI64" s="12"/>
      <c r="AJ64" s="12">
        <f t="shared" si="5"/>
        <v>0</v>
      </c>
      <c r="AK64" s="12">
        <v>0</v>
      </c>
      <c r="AL64" s="12">
        <v>0</v>
      </c>
      <c r="AM64" s="12">
        <f t="shared" si="6"/>
        <v>17330</v>
      </c>
      <c r="AN64" s="12">
        <v>13976</v>
      </c>
      <c r="AO64" s="12">
        <v>3354</v>
      </c>
      <c r="AP64" s="12">
        <f t="shared" si="7"/>
        <v>3262</v>
      </c>
      <c r="AQ64" s="12">
        <v>2424</v>
      </c>
      <c r="AR64" s="12">
        <v>838</v>
      </c>
      <c r="AS64" s="12">
        <f t="shared" si="8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9"/>
        <v>0</v>
      </c>
      <c r="AZ64" s="12">
        <v>0</v>
      </c>
      <c r="BA64" s="12">
        <v>0</v>
      </c>
      <c r="BB64" s="12">
        <f t="shared" si="10"/>
        <v>1111</v>
      </c>
      <c r="BC64" s="12">
        <v>1111</v>
      </c>
      <c r="BD64" s="12">
        <v>0</v>
      </c>
      <c r="BE64" s="12">
        <f t="shared" si="11"/>
        <v>9592</v>
      </c>
      <c r="BF64" s="12">
        <v>5479</v>
      </c>
      <c r="BG64" s="12">
        <v>4113</v>
      </c>
      <c r="BH64" s="12">
        <f t="shared" si="12"/>
        <v>0</v>
      </c>
      <c r="BI64" s="12">
        <v>0</v>
      </c>
      <c r="BJ64" s="12">
        <v>0</v>
      </c>
      <c r="BK64" s="12">
        <f t="shared" si="13"/>
        <v>6702</v>
      </c>
      <c r="BL64" s="12">
        <v>6702</v>
      </c>
      <c r="BM64" s="12">
        <v>0</v>
      </c>
      <c r="BN64" s="12">
        <f t="shared" si="14"/>
        <v>8341</v>
      </c>
      <c r="BO64" s="12">
        <v>7391</v>
      </c>
      <c r="BP64" s="12">
        <v>950</v>
      </c>
      <c r="BQ64" s="12">
        <f t="shared" si="15"/>
        <v>2540</v>
      </c>
      <c r="BR64" s="12">
        <f t="shared" si="16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7"/>
        <v>0</v>
      </c>
      <c r="BX64" s="12">
        <v>0</v>
      </c>
      <c r="BY64" s="12">
        <v>0</v>
      </c>
      <c r="BZ64" s="12">
        <f t="shared" si="18"/>
        <v>0</v>
      </c>
      <c r="CA64" s="12">
        <v>0</v>
      </c>
      <c r="CB64" s="12">
        <v>0</v>
      </c>
      <c r="CC64" s="12">
        <f t="shared" si="19"/>
        <v>2000</v>
      </c>
      <c r="CD64" s="12">
        <v>0</v>
      </c>
      <c r="CE64" s="12">
        <v>2000</v>
      </c>
      <c r="CF64" s="12">
        <f t="shared" si="20"/>
        <v>44203</v>
      </c>
      <c r="CG64" s="12">
        <v>42258</v>
      </c>
      <c r="CH64" s="12">
        <v>1945</v>
      </c>
      <c r="CI64" s="12">
        <f t="shared" si="21"/>
        <v>9153</v>
      </c>
      <c r="CJ64" s="12">
        <v>6708</v>
      </c>
      <c r="CK64" s="12">
        <v>2445</v>
      </c>
      <c r="CL64" s="12">
        <f t="shared" si="22"/>
        <v>0</v>
      </c>
      <c r="CM64" s="12">
        <v>0</v>
      </c>
      <c r="CN64" s="12">
        <v>0</v>
      </c>
      <c r="CO64" s="12">
        <f t="shared" si="23"/>
        <v>16464</v>
      </c>
      <c r="CP64" s="12">
        <v>14228</v>
      </c>
      <c r="CQ64" s="12">
        <v>2236</v>
      </c>
      <c r="CR64" s="12">
        <f t="shared" si="24"/>
        <v>0</v>
      </c>
      <c r="CS64" s="12"/>
      <c r="CT64" s="12"/>
      <c r="CU64" s="12">
        <f t="shared" si="25"/>
        <v>0</v>
      </c>
      <c r="CV64" s="12">
        <f t="shared" si="26"/>
        <v>0</v>
      </c>
      <c r="CW64" s="12"/>
      <c r="CX64" s="12"/>
      <c r="CY64" s="12">
        <f t="shared" si="27"/>
        <v>0</v>
      </c>
      <c r="CZ64" s="12"/>
      <c r="DA64" s="12">
        <v>0</v>
      </c>
      <c r="DB64" s="12">
        <f t="shared" si="28"/>
        <v>0</v>
      </c>
      <c r="DC64" s="12">
        <f t="shared" si="29"/>
        <v>0</v>
      </c>
      <c r="DD64" s="12">
        <f t="shared" si="29"/>
        <v>0</v>
      </c>
      <c r="DE64" s="12">
        <f t="shared" si="30"/>
        <v>0</v>
      </c>
      <c r="DF64" s="12"/>
      <c r="DG64" s="12"/>
      <c r="DH64" s="12">
        <f t="shared" si="31"/>
        <v>0</v>
      </c>
      <c r="DI64" s="12"/>
      <c r="DJ64" s="12"/>
      <c r="DK64" s="12">
        <f t="shared" si="32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19">
        <f t="shared" si="41"/>
        <v>16731</v>
      </c>
      <c r="DR64" s="12">
        <v>10098</v>
      </c>
      <c r="DS64" s="12">
        <v>6633</v>
      </c>
      <c r="DT64" s="12">
        <f t="shared" si="42"/>
        <v>56549</v>
      </c>
      <c r="DU64" s="12">
        <v>55229</v>
      </c>
      <c r="DV64" s="12">
        <v>1150</v>
      </c>
      <c r="DW64" s="12">
        <v>170</v>
      </c>
      <c r="DX64" s="12">
        <f t="shared" si="43"/>
        <v>19155</v>
      </c>
      <c r="DY64" s="12">
        <v>9350</v>
      </c>
      <c r="DZ64" s="12">
        <v>9805</v>
      </c>
      <c r="EA64" s="12">
        <f t="shared" si="44"/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f t="shared" si="33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0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1"/>
        <v>14367</v>
      </c>
      <c r="Y65" s="12">
        <f t="shared" si="2"/>
        <v>11803</v>
      </c>
      <c r="Z65" s="12">
        <v>11803</v>
      </c>
      <c r="AA65" s="12">
        <v>0</v>
      </c>
      <c r="AB65" s="12">
        <f t="shared" si="3"/>
        <v>2564</v>
      </c>
      <c r="AC65" s="12">
        <v>2564</v>
      </c>
      <c r="AD65" s="12">
        <v>0</v>
      </c>
      <c r="AE65" s="12">
        <f t="shared" si="4"/>
        <v>16175</v>
      </c>
      <c r="AF65" s="12">
        <v>16175</v>
      </c>
      <c r="AG65" s="12">
        <v>0</v>
      </c>
      <c r="AH65" s="12"/>
      <c r="AI65" s="12"/>
      <c r="AJ65" s="12">
        <f t="shared" si="5"/>
        <v>58</v>
      </c>
      <c r="AK65" s="12">
        <v>58</v>
      </c>
      <c r="AL65" s="12">
        <v>0</v>
      </c>
      <c r="AM65" s="12">
        <f t="shared" si="6"/>
        <v>8361</v>
      </c>
      <c r="AN65" s="12">
        <v>8361</v>
      </c>
      <c r="AO65" s="12">
        <v>0</v>
      </c>
      <c r="AP65" s="12">
        <f t="shared" si="7"/>
        <v>775</v>
      </c>
      <c r="AQ65" s="12">
        <v>775</v>
      </c>
      <c r="AR65" s="12">
        <v>0</v>
      </c>
      <c r="AS65" s="12">
        <f t="shared" si="8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9"/>
        <v>4000</v>
      </c>
      <c r="AZ65" s="12">
        <v>4000</v>
      </c>
      <c r="BA65" s="12">
        <v>0</v>
      </c>
      <c r="BB65" s="12">
        <f t="shared" si="10"/>
        <v>0</v>
      </c>
      <c r="BC65" s="12">
        <v>0</v>
      </c>
      <c r="BD65" s="12">
        <v>0</v>
      </c>
      <c r="BE65" s="12">
        <f t="shared" si="11"/>
        <v>2922</v>
      </c>
      <c r="BF65" s="12">
        <v>2369</v>
      </c>
      <c r="BG65" s="12">
        <v>553</v>
      </c>
      <c r="BH65" s="12">
        <f t="shared" si="12"/>
        <v>0</v>
      </c>
      <c r="BI65" s="12">
        <v>0</v>
      </c>
      <c r="BJ65" s="12">
        <v>0</v>
      </c>
      <c r="BK65" s="12">
        <f t="shared" si="13"/>
        <v>3061</v>
      </c>
      <c r="BL65" s="12">
        <v>3061</v>
      </c>
      <c r="BM65" s="12">
        <v>0</v>
      </c>
      <c r="BN65" s="12">
        <f t="shared" si="14"/>
        <v>2124</v>
      </c>
      <c r="BO65" s="12">
        <v>2124</v>
      </c>
      <c r="BP65" s="12">
        <v>0</v>
      </c>
      <c r="BQ65" s="12">
        <f t="shared" si="15"/>
        <v>0</v>
      </c>
      <c r="BR65" s="12">
        <f t="shared" si="16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7"/>
        <v>0</v>
      </c>
      <c r="BX65" s="12">
        <v>0</v>
      </c>
      <c r="BY65" s="12">
        <v>0</v>
      </c>
      <c r="BZ65" s="12">
        <f t="shared" si="18"/>
        <v>0</v>
      </c>
      <c r="CA65" s="12">
        <v>0</v>
      </c>
      <c r="CB65" s="12">
        <v>0</v>
      </c>
      <c r="CC65" s="12">
        <f t="shared" si="19"/>
        <v>0</v>
      </c>
      <c r="CD65" s="12">
        <v>0</v>
      </c>
      <c r="CE65" s="12">
        <v>0</v>
      </c>
      <c r="CF65" s="12">
        <f t="shared" si="20"/>
        <v>17759</v>
      </c>
      <c r="CG65" s="12">
        <v>17341</v>
      </c>
      <c r="CH65" s="12">
        <v>418</v>
      </c>
      <c r="CI65" s="12">
        <f t="shared" si="21"/>
        <v>3150</v>
      </c>
      <c r="CJ65" s="12">
        <v>3150</v>
      </c>
      <c r="CK65" s="12">
        <v>0</v>
      </c>
      <c r="CL65" s="12">
        <f t="shared" si="22"/>
        <v>0</v>
      </c>
      <c r="CM65" s="12">
        <v>0</v>
      </c>
      <c r="CN65" s="12">
        <v>0</v>
      </c>
      <c r="CO65" s="12">
        <f t="shared" si="23"/>
        <v>5171</v>
      </c>
      <c r="CP65" s="12">
        <v>5171</v>
      </c>
      <c r="CQ65" s="12">
        <v>0</v>
      </c>
      <c r="CR65" s="12">
        <f t="shared" si="24"/>
        <v>0</v>
      </c>
      <c r="CS65" s="12"/>
      <c r="CT65" s="12"/>
      <c r="CU65" s="12">
        <f t="shared" si="25"/>
        <v>0</v>
      </c>
      <c r="CV65" s="12">
        <f t="shared" si="26"/>
        <v>0</v>
      </c>
      <c r="CW65" s="12"/>
      <c r="CX65" s="12"/>
      <c r="CY65" s="12">
        <f t="shared" si="27"/>
        <v>0</v>
      </c>
      <c r="CZ65" s="12"/>
      <c r="DA65" s="12"/>
      <c r="DB65" s="12">
        <f t="shared" si="28"/>
        <v>0</v>
      </c>
      <c r="DC65" s="12">
        <f t="shared" si="29"/>
        <v>0</v>
      </c>
      <c r="DD65" s="12">
        <f t="shared" si="29"/>
        <v>0</v>
      </c>
      <c r="DE65" s="12">
        <f t="shared" si="30"/>
        <v>0</v>
      </c>
      <c r="DF65" s="12"/>
      <c r="DG65" s="12"/>
      <c r="DH65" s="12">
        <f t="shared" si="31"/>
        <v>0</v>
      </c>
      <c r="DI65" s="12"/>
      <c r="DJ65" s="12"/>
      <c r="DK65" s="12">
        <f t="shared" si="32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19">
        <f t="shared" si="41"/>
        <v>10195</v>
      </c>
      <c r="DR65" s="12">
        <v>10195</v>
      </c>
      <c r="DS65" s="12"/>
      <c r="DT65" s="12">
        <f t="shared" si="42"/>
        <v>56982</v>
      </c>
      <c r="DU65" s="12">
        <v>55819</v>
      </c>
      <c r="DV65" s="12">
        <v>1163</v>
      </c>
      <c r="DW65" s="12"/>
      <c r="DX65" s="12">
        <f t="shared" si="43"/>
        <v>20850</v>
      </c>
      <c r="DY65" s="12">
        <v>10177</v>
      </c>
      <c r="DZ65" s="12">
        <v>10673</v>
      </c>
      <c r="EA65" s="12">
        <f t="shared" si="44"/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f t="shared" si="33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0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1"/>
        <v>4353</v>
      </c>
      <c r="Y66" s="12">
        <f t="shared" si="2"/>
        <v>2781</v>
      </c>
      <c r="Z66" s="12">
        <v>2707</v>
      </c>
      <c r="AA66" s="12">
        <v>74</v>
      </c>
      <c r="AB66" s="12">
        <f t="shared" si="3"/>
        <v>1572</v>
      </c>
      <c r="AC66" s="12">
        <v>1572</v>
      </c>
      <c r="AD66" s="12">
        <v>0</v>
      </c>
      <c r="AE66" s="12">
        <f t="shared" si="4"/>
        <v>7321</v>
      </c>
      <c r="AF66" s="12">
        <v>4109</v>
      </c>
      <c r="AG66" s="12">
        <v>3212</v>
      </c>
      <c r="AH66" s="12"/>
      <c r="AI66" s="12"/>
      <c r="AJ66" s="12">
        <f t="shared" si="5"/>
        <v>0</v>
      </c>
      <c r="AK66" s="12"/>
      <c r="AL66" s="12"/>
      <c r="AM66" s="12">
        <f t="shared" si="6"/>
        <v>6481</v>
      </c>
      <c r="AN66" s="12">
        <v>1481</v>
      </c>
      <c r="AO66" s="12">
        <v>5000</v>
      </c>
      <c r="AP66" s="12">
        <f t="shared" si="7"/>
        <v>2908</v>
      </c>
      <c r="AQ66" s="12">
        <v>2273</v>
      </c>
      <c r="AR66" s="12">
        <v>635</v>
      </c>
      <c r="AS66" s="12">
        <f t="shared" si="8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9"/>
        <v>0</v>
      </c>
      <c r="AZ66" s="12">
        <v>0</v>
      </c>
      <c r="BA66" s="12">
        <v>0</v>
      </c>
      <c r="BB66" s="12">
        <f t="shared" si="10"/>
        <v>0</v>
      </c>
      <c r="BC66" s="12">
        <v>0</v>
      </c>
      <c r="BD66" s="12">
        <v>0</v>
      </c>
      <c r="BE66" s="12">
        <f t="shared" si="11"/>
        <v>500</v>
      </c>
      <c r="BF66" s="12">
        <v>0</v>
      </c>
      <c r="BG66" s="12">
        <v>500</v>
      </c>
      <c r="BH66" s="12">
        <f t="shared" si="12"/>
        <v>0</v>
      </c>
      <c r="BI66" s="12">
        <v>0</v>
      </c>
      <c r="BJ66" s="12">
        <v>0</v>
      </c>
      <c r="BK66" s="12">
        <f t="shared" si="13"/>
        <v>2235</v>
      </c>
      <c r="BL66" s="12">
        <v>2235</v>
      </c>
      <c r="BM66" s="12">
        <v>0</v>
      </c>
      <c r="BN66" s="12">
        <f t="shared" si="14"/>
        <v>3801</v>
      </c>
      <c r="BO66" s="12">
        <v>3474</v>
      </c>
      <c r="BP66" s="12">
        <v>327</v>
      </c>
      <c r="BQ66" s="12">
        <f t="shared" si="15"/>
        <v>0</v>
      </c>
      <c r="BR66" s="12">
        <f t="shared" si="16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7"/>
        <v>0</v>
      </c>
      <c r="BX66" s="12">
        <v>0</v>
      </c>
      <c r="BY66" s="12">
        <v>0</v>
      </c>
      <c r="BZ66" s="12">
        <f t="shared" si="18"/>
        <v>0</v>
      </c>
      <c r="CA66" s="12">
        <v>0</v>
      </c>
      <c r="CB66" s="12">
        <v>0</v>
      </c>
      <c r="CC66" s="12">
        <f t="shared" si="19"/>
        <v>0</v>
      </c>
      <c r="CD66" s="12">
        <v>0</v>
      </c>
      <c r="CE66" s="12">
        <v>0</v>
      </c>
      <c r="CF66" s="12">
        <f t="shared" si="20"/>
        <v>17558</v>
      </c>
      <c r="CG66" s="12">
        <v>15177</v>
      </c>
      <c r="CH66" s="12">
        <v>2381</v>
      </c>
      <c r="CI66" s="12">
        <f t="shared" si="21"/>
        <v>6376</v>
      </c>
      <c r="CJ66" s="12">
        <v>3995</v>
      </c>
      <c r="CK66" s="12">
        <v>2381</v>
      </c>
      <c r="CL66" s="12">
        <f t="shared" si="22"/>
        <v>0</v>
      </c>
      <c r="CM66" s="12">
        <v>0</v>
      </c>
      <c r="CN66" s="12">
        <v>0</v>
      </c>
      <c r="CO66" s="12">
        <f t="shared" si="23"/>
        <v>8979</v>
      </c>
      <c r="CP66" s="12">
        <v>5336</v>
      </c>
      <c r="CQ66" s="12">
        <v>3643</v>
      </c>
      <c r="CR66" s="12">
        <f t="shared" si="24"/>
        <v>0</v>
      </c>
      <c r="CS66" s="12">
        <v>0</v>
      </c>
      <c r="CT66" s="12">
        <v>0</v>
      </c>
      <c r="CU66" s="12">
        <f t="shared" si="25"/>
        <v>0</v>
      </c>
      <c r="CV66" s="12">
        <f t="shared" si="26"/>
        <v>0</v>
      </c>
      <c r="CW66" s="12">
        <v>0</v>
      </c>
      <c r="CX66" s="12">
        <v>0</v>
      </c>
      <c r="CY66" s="12">
        <f t="shared" si="27"/>
        <v>0</v>
      </c>
      <c r="CZ66" s="12">
        <v>0</v>
      </c>
      <c r="DA66" s="12">
        <v>0</v>
      </c>
      <c r="DB66" s="12">
        <f t="shared" si="28"/>
        <v>0</v>
      </c>
      <c r="DC66" s="12">
        <f t="shared" si="29"/>
        <v>0</v>
      </c>
      <c r="DD66" s="12">
        <f t="shared" si="29"/>
        <v>0</v>
      </c>
      <c r="DE66" s="12">
        <f t="shared" si="30"/>
        <v>0</v>
      </c>
      <c r="DF66" s="12">
        <v>0</v>
      </c>
      <c r="DG66" s="12">
        <v>0</v>
      </c>
      <c r="DH66" s="12">
        <f t="shared" si="31"/>
        <v>0</v>
      </c>
      <c r="DI66" s="12">
        <v>0</v>
      </c>
      <c r="DJ66" s="12">
        <v>0</v>
      </c>
      <c r="DK66" s="12">
        <f t="shared" si="32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19">
        <f t="shared" si="41"/>
        <v>14998</v>
      </c>
      <c r="DR66" s="12">
        <v>4953</v>
      </c>
      <c r="DS66" s="12">
        <v>10045</v>
      </c>
      <c r="DT66" s="12">
        <f t="shared" si="42"/>
        <v>27812</v>
      </c>
      <c r="DU66" s="12">
        <v>27117</v>
      </c>
      <c r="DV66" s="12">
        <v>565</v>
      </c>
      <c r="DW66" s="12">
        <v>130</v>
      </c>
      <c r="DX66" s="12">
        <f t="shared" si="43"/>
        <v>9381</v>
      </c>
      <c r="DY66" s="12">
        <v>4579</v>
      </c>
      <c r="DZ66" s="12">
        <v>4802</v>
      </c>
      <c r="EA66" s="12">
        <f t="shared" si="44"/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f>SUM(C67:N67)</f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f>14452-6000</f>
        <v>8452</v>
      </c>
      <c r="M67" s="12">
        <v>1000</v>
      </c>
      <c r="N67" s="12">
        <v>0</v>
      </c>
      <c r="O67" s="12">
        <f t="shared" si="0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1"/>
        <v>6224</v>
      </c>
      <c r="Y67" s="12">
        <f t="shared" si="2"/>
        <v>5664</v>
      </c>
      <c r="Z67" s="12">
        <v>4993</v>
      </c>
      <c r="AA67" s="12">
        <v>671</v>
      </c>
      <c r="AB67" s="12">
        <f t="shared" si="3"/>
        <v>560</v>
      </c>
      <c r="AC67" s="12">
        <v>560</v>
      </c>
      <c r="AD67" s="12">
        <v>0</v>
      </c>
      <c r="AE67" s="12">
        <f t="shared" si="4"/>
        <v>6936</v>
      </c>
      <c r="AF67" s="12">
        <v>6491</v>
      </c>
      <c r="AG67" s="12">
        <v>445</v>
      </c>
      <c r="AH67" s="12"/>
      <c r="AI67" s="12"/>
      <c r="AJ67" s="12">
        <f t="shared" si="5"/>
        <v>0</v>
      </c>
      <c r="AK67" s="12">
        <v>0</v>
      </c>
      <c r="AL67" s="12">
        <v>0</v>
      </c>
      <c r="AM67" s="12">
        <f t="shared" si="6"/>
        <v>7197</v>
      </c>
      <c r="AN67" s="12">
        <v>5277</v>
      </c>
      <c r="AO67" s="12">
        <v>1920</v>
      </c>
      <c r="AP67" s="12">
        <f t="shared" si="7"/>
        <v>1821</v>
      </c>
      <c r="AQ67" s="12">
        <v>1679</v>
      </c>
      <c r="AR67" s="12">
        <v>142</v>
      </c>
      <c r="AS67" s="12">
        <f t="shared" si="8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9"/>
        <v>0</v>
      </c>
      <c r="AZ67" s="12">
        <v>0</v>
      </c>
      <c r="BA67" s="12">
        <v>0</v>
      </c>
      <c r="BB67" s="12">
        <f t="shared" si="10"/>
        <v>224</v>
      </c>
      <c r="BC67" s="12">
        <v>224</v>
      </c>
      <c r="BD67" s="12">
        <v>0</v>
      </c>
      <c r="BE67" s="12">
        <f t="shared" si="11"/>
        <v>2238</v>
      </c>
      <c r="BF67" s="12">
        <v>1119</v>
      </c>
      <c r="BG67" s="12">
        <v>1119</v>
      </c>
      <c r="BH67" s="12">
        <f t="shared" si="12"/>
        <v>0</v>
      </c>
      <c r="BI67" s="12">
        <v>0</v>
      </c>
      <c r="BJ67" s="12">
        <v>0</v>
      </c>
      <c r="BK67" s="12">
        <f t="shared" si="13"/>
        <v>1525</v>
      </c>
      <c r="BL67" s="12">
        <v>1525</v>
      </c>
      <c r="BM67" s="12">
        <v>0</v>
      </c>
      <c r="BN67" s="12">
        <f t="shared" si="14"/>
        <v>5301</v>
      </c>
      <c r="BO67" s="12">
        <f>2518+2000</f>
        <v>4518</v>
      </c>
      <c r="BP67" s="12">
        <v>783</v>
      </c>
      <c r="BQ67" s="12">
        <f t="shared" si="15"/>
        <v>4477</v>
      </c>
      <c r="BR67" s="12">
        <f t="shared" si="16"/>
        <v>0</v>
      </c>
      <c r="BS67" s="12">
        <v>0</v>
      </c>
      <c r="BT67" s="12">
        <v>0</v>
      </c>
      <c r="BU67" s="12">
        <v>0</v>
      </c>
      <c r="BV67" s="12">
        <f>4477-1000</f>
        <v>3477</v>
      </c>
      <c r="BW67" s="12">
        <f t="shared" si="17"/>
        <v>0</v>
      </c>
      <c r="BX67" s="12">
        <v>0</v>
      </c>
      <c r="BY67" s="12">
        <v>0</v>
      </c>
      <c r="BZ67" s="12">
        <f t="shared" si="18"/>
        <v>0</v>
      </c>
      <c r="CA67" s="12">
        <v>0</v>
      </c>
      <c r="CB67" s="12">
        <v>0</v>
      </c>
      <c r="CC67" s="12">
        <f t="shared" si="19"/>
        <v>1000</v>
      </c>
      <c r="CD67" s="12">
        <v>0</v>
      </c>
      <c r="CE67" s="12">
        <v>1000</v>
      </c>
      <c r="CF67" s="12">
        <f t="shared" si="20"/>
        <v>20700</v>
      </c>
      <c r="CG67" s="12">
        <v>20346</v>
      </c>
      <c r="CH67" s="12">
        <v>354</v>
      </c>
      <c r="CI67" s="12">
        <f t="shared" si="21"/>
        <v>5552</v>
      </c>
      <c r="CJ67" s="12">
        <v>4769</v>
      </c>
      <c r="CK67" s="12">
        <v>783</v>
      </c>
      <c r="CL67" s="12">
        <f t="shared" si="22"/>
        <v>0</v>
      </c>
      <c r="CM67" s="12">
        <v>0</v>
      </c>
      <c r="CN67" s="12">
        <v>0</v>
      </c>
      <c r="CO67" s="12">
        <f t="shared" si="23"/>
        <v>6453</v>
      </c>
      <c r="CP67" s="12">
        <v>6005</v>
      </c>
      <c r="CQ67" s="12">
        <v>448</v>
      </c>
      <c r="CR67" s="12">
        <f t="shared" si="24"/>
        <v>0</v>
      </c>
      <c r="CS67" s="12"/>
      <c r="CT67" s="12"/>
      <c r="CU67" s="12">
        <f t="shared" si="25"/>
        <v>0</v>
      </c>
      <c r="CV67" s="12">
        <f t="shared" si="26"/>
        <v>0</v>
      </c>
      <c r="CW67" s="12"/>
      <c r="CX67" s="12"/>
      <c r="CY67" s="12">
        <f t="shared" si="27"/>
        <v>0</v>
      </c>
      <c r="CZ67" s="12"/>
      <c r="DA67" s="12"/>
      <c r="DB67" s="12">
        <f>DD67+DC67</f>
        <v>3000</v>
      </c>
      <c r="DC67" s="12">
        <f>DF67+DI67+DL67</f>
        <v>3000</v>
      </c>
      <c r="DD67" s="12">
        <f>DG67+DJ67+DM67</f>
        <v>0</v>
      </c>
      <c r="DE67" s="12">
        <f t="shared" si="30"/>
        <v>0</v>
      </c>
      <c r="DF67" s="12"/>
      <c r="DG67" s="12"/>
      <c r="DH67" s="12">
        <f>DI67+DJ67</f>
        <v>3000</v>
      </c>
      <c r="DI67" s="12">
        <v>3000</v>
      </c>
      <c r="DJ67" s="12"/>
      <c r="DK67" s="12">
        <f t="shared" si="32"/>
        <v>0</v>
      </c>
      <c r="DL67" s="12"/>
      <c r="DM67" s="18"/>
      <c r="DN67" s="20">
        <f>DO67+DP67</f>
        <v>177139</v>
      </c>
      <c r="DO67" s="12">
        <f>B67+Z67+AC67+AF67+AH67+AK67+AN67+AQ67+AT67+AV67+AW67+AX67+BC67+BF67+BL67+BO67+BS67+CD67+CG67+CJ67+CM67+CP67+CS67+CW67+CZ67+DC67+BV67+BX67+CA67+AZ67+BI67</f>
        <v>147379</v>
      </c>
      <c r="DP67" s="21">
        <f t="shared" si="36"/>
        <v>29760</v>
      </c>
      <c r="DQ67" s="19">
        <f t="shared" si="41"/>
        <v>9940</v>
      </c>
      <c r="DR67" s="12">
        <v>5040</v>
      </c>
      <c r="DS67" s="12">
        <v>4900</v>
      </c>
      <c r="DT67" s="12">
        <f t="shared" si="42"/>
        <v>28197</v>
      </c>
      <c r="DU67" s="12">
        <v>27595</v>
      </c>
      <c r="DV67" s="12">
        <v>575</v>
      </c>
      <c r="DW67" s="12">
        <v>27</v>
      </c>
      <c r="DX67" s="12">
        <f t="shared" si="43"/>
        <v>10284</v>
      </c>
      <c r="DY67" s="12">
        <v>5020</v>
      </c>
      <c r="DZ67" s="12">
        <v>5264</v>
      </c>
      <c r="EA67" s="12">
        <f t="shared" si="44"/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f t="shared" si="33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0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1"/>
        <v>4906</v>
      </c>
      <c r="Y68" s="12">
        <f t="shared" si="2"/>
        <v>4906</v>
      </c>
      <c r="Z68" s="12">
        <v>4906</v>
      </c>
      <c r="AA68" s="12">
        <v>0</v>
      </c>
      <c r="AB68" s="12">
        <f t="shared" si="3"/>
        <v>0</v>
      </c>
      <c r="AC68" s="12">
        <v>0</v>
      </c>
      <c r="AD68" s="12">
        <v>0</v>
      </c>
      <c r="AE68" s="12">
        <f t="shared" si="4"/>
        <v>8273</v>
      </c>
      <c r="AF68" s="12">
        <v>8273</v>
      </c>
      <c r="AG68" s="12">
        <v>0</v>
      </c>
      <c r="AH68" s="12"/>
      <c r="AI68" s="12"/>
      <c r="AJ68" s="12">
        <f t="shared" si="5"/>
        <v>0</v>
      </c>
      <c r="AK68" s="12">
        <v>0</v>
      </c>
      <c r="AL68" s="12">
        <v>0</v>
      </c>
      <c r="AM68" s="12">
        <f t="shared" si="6"/>
        <v>5474</v>
      </c>
      <c r="AN68" s="12">
        <v>5474</v>
      </c>
      <c r="AO68" s="12">
        <v>0</v>
      </c>
      <c r="AP68" s="12">
        <f t="shared" si="7"/>
        <v>591</v>
      </c>
      <c r="AQ68" s="12">
        <v>591</v>
      </c>
      <c r="AR68" s="12">
        <v>0</v>
      </c>
      <c r="AS68" s="12">
        <f t="shared" si="8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9"/>
        <v>0</v>
      </c>
      <c r="AZ68" s="12"/>
      <c r="BA68" s="12"/>
      <c r="BB68" s="12">
        <f t="shared" si="10"/>
        <v>0</v>
      </c>
      <c r="BC68" s="12"/>
      <c r="BD68" s="12"/>
      <c r="BE68" s="12">
        <f t="shared" si="11"/>
        <v>3611</v>
      </c>
      <c r="BF68" s="12">
        <v>3611</v>
      </c>
      <c r="BG68" s="12">
        <v>0</v>
      </c>
      <c r="BH68" s="12">
        <f t="shared" si="12"/>
        <v>0</v>
      </c>
      <c r="BI68" s="12">
        <v>0</v>
      </c>
      <c r="BJ68" s="12">
        <v>0</v>
      </c>
      <c r="BK68" s="12">
        <f t="shared" si="13"/>
        <v>2213</v>
      </c>
      <c r="BL68" s="12">
        <v>2213</v>
      </c>
      <c r="BM68" s="12">
        <v>0</v>
      </c>
      <c r="BN68" s="12">
        <f t="shared" si="14"/>
        <v>3762</v>
      </c>
      <c r="BO68" s="12">
        <v>3762</v>
      </c>
      <c r="BP68" s="12">
        <v>0</v>
      </c>
      <c r="BQ68" s="12">
        <f t="shared" si="15"/>
        <v>0</v>
      </c>
      <c r="BR68" s="12">
        <f t="shared" si="16"/>
        <v>0</v>
      </c>
      <c r="BS68" s="12">
        <v>0</v>
      </c>
      <c r="BT68" s="12">
        <v>0</v>
      </c>
      <c r="BU68" s="12"/>
      <c r="BV68" s="12"/>
      <c r="BW68" s="12">
        <f t="shared" si="17"/>
        <v>0</v>
      </c>
      <c r="BX68" s="12"/>
      <c r="BY68" s="12"/>
      <c r="BZ68" s="12">
        <f t="shared" si="18"/>
        <v>0</v>
      </c>
      <c r="CA68" s="12"/>
      <c r="CB68" s="12"/>
      <c r="CC68" s="12">
        <f t="shared" si="19"/>
        <v>0</v>
      </c>
      <c r="CD68" s="12"/>
      <c r="CE68" s="12"/>
      <c r="CF68" s="12">
        <f t="shared" si="20"/>
        <v>9926</v>
      </c>
      <c r="CG68" s="12">
        <v>9853</v>
      </c>
      <c r="CH68" s="12">
        <v>73</v>
      </c>
      <c r="CI68" s="12">
        <f t="shared" si="21"/>
        <v>3902</v>
      </c>
      <c r="CJ68" s="12">
        <v>3902</v>
      </c>
      <c r="CK68" s="12">
        <v>0</v>
      </c>
      <c r="CL68" s="12">
        <f t="shared" si="22"/>
        <v>0</v>
      </c>
      <c r="CM68" s="12">
        <v>0</v>
      </c>
      <c r="CN68" s="12">
        <v>0</v>
      </c>
      <c r="CO68" s="12">
        <f t="shared" si="23"/>
        <v>3433</v>
      </c>
      <c r="CP68" s="12">
        <v>3433</v>
      </c>
      <c r="CQ68" s="12"/>
      <c r="CR68" s="12">
        <f t="shared" si="24"/>
        <v>0</v>
      </c>
      <c r="CS68" s="12"/>
      <c r="CT68" s="12"/>
      <c r="CU68" s="12">
        <f t="shared" si="25"/>
        <v>0</v>
      </c>
      <c r="CV68" s="12">
        <f t="shared" si="26"/>
        <v>0</v>
      </c>
      <c r="CW68" s="12"/>
      <c r="CX68" s="12"/>
      <c r="CY68" s="12">
        <f t="shared" si="27"/>
        <v>0</v>
      </c>
      <c r="CZ68" s="12"/>
      <c r="DA68" s="12"/>
      <c r="DB68" s="12">
        <f t="shared" si="28"/>
        <v>0</v>
      </c>
      <c r="DC68" s="12">
        <f t="shared" si="29"/>
        <v>0</v>
      </c>
      <c r="DD68" s="12">
        <f t="shared" si="29"/>
        <v>0</v>
      </c>
      <c r="DE68" s="12">
        <f t="shared" si="30"/>
        <v>0</v>
      </c>
      <c r="DF68" s="12"/>
      <c r="DG68" s="12"/>
      <c r="DH68" s="12">
        <f t="shared" si="31"/>
        <v>0</v>
      </c>
      <c r="DI68" s="12"/>
      <c r="DJ68" s="12"/>
      <c r="DK68" s="12">
        <f t="shared" si="32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19">
        <f t="shared" si="41"/>
        <v>4458</v>
      </c>
      <c r="DR68" s="12">
        <v>4458</v>
      </c>
      <c r="DS68" s="12"/>
      <c r="DT68" s="12">
        <f t="shared" si="42"/>
        <v>24916</v>
      </c>
      <c r="DU68" s="12">
        <v>24407</v>
      </c>
      <c r="DV68" s="12">
        <v>509</v>
      </c>
      <c r="DW68" s="12"/>
      <c r="DX68" s="12">
        <f t="shared" si="43"/>
        <v>9377</v>
      </c>
      <c r="DY68" s="12">
        <v>4577</v>
      </c>
      <c r="DZ68" s="12">
        <v>4800</v>
      </c>
      <c r="EA68" s="12">
        <f t="shared" si="44"/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f t="shared" si="33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0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1"/>
        <v>17872</v>
      </c>
      <c r="Y69" s="12">
        <f t="shared" si="2"/>
        <v>12849</v>
      </c>
      <c r="Z69" s="12">
        <v>12849</v>
      </c>
      <c r="AA69" s="12">
        <v>0</v>
      </c>
      <c r="AB69" s="12">
        <f t="shared" si="3"/>
        <v>5023</v>
      </c>
      <c r="AC69" s="12">
        <v>5023</v>
      </c>
      <c r="AD69" s="12">
        <v>0</v>
      </c>
      <c r="AE69" s="12">
        <f t="shared" si="4"/>
        <v>24969</v>
      </c>
      <c r="AF69" s="12">
        <v>24969</v>
      </c>
      <c r="AG69" s="12">
        <v>0</v>
      </c>
      <c r="AH69" s="12"/>
      <c r="AI69" s="12"/>
      <c r="AJ69" s="12">
        <f t="shared" si="5"/>
        <v>0</v>
      </c>
      <c r="AK69" s="12">
        <v>0</v>
      </c>
      <c r="AL69" s="12">
        <v>0</v>
      </c>
      <c r="AM69" s="12">
        <f t="shared" si="6"/>
        <v>13836</v>
      </c>
      <c r="AN69" s="12">
        <v>13836</v>
      </c>
      <c r="AO69" s="12">
        <v>0</v>
      </c>
      <c r="AP69" s="12">
        <f t="shared" si="7"/>
        <v>3595</v>
      </c>
      <c r="AQ69" s="12">
        <v>3595</v>
      </c>
      <c r="AR69" s="12">
        <v>0</v>
      </c>
      <c r="AS69" s="12">
        <f t="shared" si="8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9"/>
        <v>0</v>
      </c>
      <c r="AZ69" s="12"/>
      <c r="BA69" s="12"/>
      <c r="BB69" s="12">
        <f t="shared" si="10"/>
        <v>802</v>
      </c>
      <c r="BC69" s="12">
        <v>802</v>
      </c>
      <c r="BD69" s="12">
        <v>0</v>
      </c>
      <c r="BE69" s="12">
        <f t="shared" si="11"/>
        <v>5506</v>
      </c>
      <c r="BF69" s="12">
        <v>5506</v>
      </c>
      <c r="BG69" s="12">
        <v>0</v>
      </c>
      <c r="BH69" s="12">
        <f t="shared" si="12"/>
        <v>0</v>
      </c>
      <c r="BI69" s="12">
        <v>0</v>
      </c>
      <c r="BJ69" s="12">
        <v>0</v>
      </c>
      <c r="BK69" s="12">
        <f t="shared" si="13"/>
        <v>8308</v>
      </c>
      <c r="BL69" s="12">
        <v>8308</v>
      </c>
      <c r="BM69" s="12">
        <v>0</v>
      </c>
      <c r="BN69" s="12">
        <f t="shared" si="14"/>
        <v>14601</v>
      </c>
      <c r="BO69" s="12">
        <v>14601</v>
      </c>
      <c r="BP69" s="12">
        <v>0</v>
      </c>
      <c r="BQ69" s="12">
        <f t="shared" si="15"/>
        <v>2823</v>
      </c>
      <c r="BR69" s="12">
        <f t="shared" si="16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7"/>
        <v>0</v>
      </c>
      <c r="BX69" s="12"/>
      <c r="BY69" s="12"/>
      <c r="BZ69" s="12">
        <f t="shared" si="18"/>
        <v>0</v>
      </c>
      <c r="CA69" s="12"/>
      <c r="CB69" s="12"/>
      <c r="CC69" s="12">
        <f t="shared" si="19"/>
        <v>0</v>
      </c>
      <c r="CD69" s="12"/>
      <c r="CE69" s="12"/>
      <c r="CF69" s="12">
        <f t="shared" si="20"/>
        <v>59561</v>
      </c>
      <c r="CG69" s="12">
        <v>59561</v>
      </c>
      <c r="CH69" s="12">
        <v>0</v>
      </c>
      <c r="CI69" s="12">
        <f t="shared" si="21"/>
        <v>5019</v>
      </c>
      <c r="CJ69" s="12">
        <v>5019</v>
      </c>
      <c r="CK69" s="12">
        <v>0</v>
      </c>
      <c r="CL69" s="12">
        <f t="shared" si="22"/>
        <v>0</v>
      </c>
      <c r="CM69" s="12">
        <v>0</v>
      </c>
      <c r="CN69" s="12">
        <v>0</v>
      </c>
      <c r="CO69" s="12">
        <f t="shared" si="23"/>
        <v>11278</v>
      </c>
      <c r="CP69" s="12">
        <v>11278</v>
      </c>
      <c r="CQ69" s="12"/>
      <c r="CR69" s="12">
        <f t="shared" si="24"/>
        <v>0</v>
      </c>
      <c r="CS69" s="12"/>
      <c r="CT69" s="12"/>
      <c r="CU69" s="12">
        <f t="shared" si="25"/>
        <v>1539</v>
      </c>
      <c r="CV69" s="12">
        <f t="shared" si="26"/>
        <v>1039</v>
      </c>
      <c r="CW69" s="12">
        <v>1039</v>
      </c>
      <c r="CX69" s="12"/>
      <c r="CY69" s="12">
        <f t="shared" si="27"/>
        <v>500</v>
      </c>
      <c r="CZ69" s="12">
        <v>500</v>
      </c>
      <c r="DA69" s="12"/>
      <c r="DB69" s="12">
        <f t="shared" si="28"/>
        <v>27741</v>
      </c>
      <c r="DC69" s="12">
        <f t="shared" si="29"/>
        <v>27741</v>
      </c>
      <c r="DD69" s="12">
        <f t="shared" si="29"/>
        <v>0</v>
      </c>
      <c r="DE69" s="12">
        <f t="shared" si="30"/>
        <v>13443</v>
      </c>
      <c r="DF69" s="12">
        <v>13443</v>
      </c>
      <c r="DG69" s="12">
        <v>0</v>
      </c>
      <c r="DH69" s="12">
        <f t="shared" si="31"/>
        <v>0</v>
      </c>
      <c r="DI69" s="12">
        <v>0</v>
      </c>
      <c r="DJ69" s="12">
        <v>0</v>
      </c>
      <c r="DK69" s="12">
        <f t="shared" si="32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19">
        <f t="shared" si="41"/>
        <v>11857</v>
      </c>
      <c r="DR69" s="12">
        <v>11857</v>
      </c>
      <c r="DS69" s="12"/>
      <c r="DT69" s="12">
        <f t="shared" si="42"/>
        <v>66270</v>
      </c>
      <c r="DU69" s="12">
        <v>64918</v>
      </c>
      <c r="DV69" s="12">
        <v>1352</v>
      </c>
      <c r="DW69" s="12"/>
      <c r="DX69" s="12">
        <f t="shared" si="43"/>
        <v>26273</v>
      </c>
      <c r="DY69" s="12">
        <v>12823</v>
      </c>
      <c r="DZ69" s="12">
        <v>13450</v>
      </c>
      <c r="EA69" s="12">
        <f t="shared" si="44"/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f t="shared" si="33"/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5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6">Y70+AB70</f>
        <v>4823</v>
      </c>
      <c r="Y70" s="12">
        <f t="shared" ref="Y70:Y97" si="47">AA70+Z70</f>
        <v>4500</v>
      </c>
      <c r="Z70" s="12">
        <v>0</v>
      </c>
      <c r="AA70" s="12">
        <v>4500</v>
      </c>
      <c r="AB70" s="12">
        <f t="shared" ref="AB70:AB97" si="48">AD70+AC70</f>
        <v>323</v>
      </c>
      <c r="AC70" s="12">
        <v>0</v>
      </c>
      <c r="AD70" s="12">
        <v>323</v>
      </c>
      <c r="AE70" s="12">
        <f t="shared" ref="AE70:AE97" si="49">SUM(AF70:AH70)</f>
        <v>3894</v>
      </c>
      <c r="AF70" s="12"/>
      <c r="AG70" s="12">
        <v>3894</v>
      </c>
      <c r="AH70" s="12"/>
      <c r="AI70" s="12"/>
      <c r="AJ70" s="12">
        <f t="shared" ref="AJ70:AJ97" si="50">AL70+AK70</f>
        <v>1211</v>
      </c>
      <c r="AK70" s="12">
        <v>0</v>
      </c>
      <c r="AL70" s="12">
        <v>1211</v>
      </c>
      <c r="AM70" s="12">
        <f t="shared" ref="AM70:AM97" si="51">AO70+AN70</f>
        <v>6100</v>
      </c>
      <c r="AN70" s="12">
        <v>0</v>
      </c>
      <c r="AO70" s="12">
        <v>6100</v>
      </c>
      <c r="AP70" s="12">
        <f t="shared" ref="AP70:AP97" si="52">AR70+AQ70</f>
        <v>4308</v>
      </c>
      <c r="AQ70" s="12">
        <v>0</v>
      </c>
      <c r="AR70" s="12">
        <v>4308</v>
      </c>
      <c r="AS70" s="12">
        <f t="shared" ref="AS70:AS97" si="53">AT70+AU70+AV70+AW70+AX70+BB70+BE70+BK70+AY70+BH70</f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4">BA70+AZ70</f>
        <v>0</v>
      </c>
      <c r="AZ70" s="12"/>
      <c r="BA70" s="12"/>
      <c r="BB70" s="12">
        <f t="shared" ref="BB70:BB97" si="55">BD70+BC70</f>
        <v>0</v>
      </c>
      <c r="BC70" s="12"/>
      <c r="BD70" s="12"/>
      <c r="BE70" s="12">
        <f t="shared" ref="BE70:BE97" si="56">BG70+BF70</f>
        <v>4200</v>
      </c>
      <c r="BF70" s="12">
        <v>0</v>
      </c>
      <c r="BG70" s="12">
        <v>4200</v>
      </c>
      <c r="BH70" s="12">
        <f t="shared" ref="BH70:BH97" si="57">BJ70+BI70</f>
        <v>0</v>
      </c>
      <c r="BI70" s="12">
        <v>0</v>
      </c>
      <c r="BJ70" s="12">
        <v>0</v>
      </c>
      <c r="BK70" s="12">
        <f t="shared" ref="BK70:BK97" si="58">BM70+BL70</f>
        <v>0</v>
      </c>
      <c r="BL70" s="12">
        <v>0</v>
      </c>
      <c r="BM70" s="12">
        <v>0</v>
      </c>
      <c r="BN70" s="12">
        <f t="shared" ref="BN70:BN97" si="59">BP70+BO70</f>
        <v>2332</v>
      </c>
      <c r="BO70" s="12">
        <v>0</v>
      </c>
      <c r="BP70" s="12">
        <v>2332</v>
      </c>
      <c r="BQ70" s="12">
        <f t="shared" ref="BQ70:BQ97" si="60">BR70+BU70+BV70+BW70+BZ70+CC70</f>
        <v>700</v>
      </c>
      <c r="BR70" s="12">
        <f t="shared" ref="BR70:BR97" si="61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2">BY70+BX70</f>
        <v>0</v>
      </c>
      <c r="BX70" s="12"/>
      <c r="BY70" s="12"/>
      <c r="BZ70" s="12">
        <f t="shared" ref="BZ70:BZ97" si="63">CB70+CA70</f>
        <v>0</v>
      </c>
      <c r="CA70" s="12"/>
      <c r="CB70" s="12"/>
      <c r="CC70" s="12">
        <f t="shared" ref="CC70:CC97" si="64">CE70+CD70</f>
        <v>0</v>
      </c>
      <c r="CD70" s="12"/>
      <c r="CE70" s="12"/>
      <c r="CF70" s="12">
        <f t="shared" ref="CF70:CF97" si="65">CH70+CG70</f>
        <v>2100</v>
      </c>
      <c r="CG70" s="12">
        <v>0</v>
      </c>
      <c r="CH70" s="12">
        <v>2100</v>
      </c>
      <c r="CI70" s="12">
        <f t="shared" ref="CI70:CI97" si="66">CK70+CJ70</f>
        <v>5380</v>
      </c>
      <c r="CJ70" s="12">
        <v>0</v>
      </c>
      <c r="CK70" s="12">
        <v>5380</v>
      </c>
      <c r="CL70" s="12">
        <f t="shared" ref="CL70:CL97" si="67">CN70+CM70</f>
        <v>0</v>
      </c>
      <c r="CM70" s="12">
        <v>0</v>
      </c>
      <c r="CN70" s="12">
        <v>0</v>
      </c>
      <c r="CO70" s="12">
        <f t="shared" ref="CO70:CO97" si="68">CQ70+CP70</f>
        <v>4500</v>
      </c>
      <c r="CP70" s="12">
        <v>0</v>
      </c>
      <c r="CQ70" s="12">
        <v>4500</v>
      </c>
      <c r="CR70" s="12">
        <f t="shared" ref="CR70:CR97" si="69">CT70+CS70</f>
        <v>0</v>
      </c>
      <c r="CS70" s="12"/>
      <c r="CT70" s="12"/>
      <c r="CU70" s="12">
        <f t="shared" ref="CU70:CU97" si="70">CV70+CY70</f>
        <v>15000</v>
      </c>
      <c r="CV70" s="12">
        <f t="shared" ref="CV70:CV97" si="71">CX70+CW70</f>
        <v>15000</v>
      </c>
      <c r="CW70" s="12">
        <v>0</v>
      </c>
      <c r="CX70" s="12">
        <v>15000</v>
      </c>
      <c r="CY70" s="12">
        <f t="shared" ref="CY70:CY97" si="72">DA70+CZ70</f>
        <v>0</v>
      </c>
      <c r="CZ70" s="12"/>
      <c r="DA70" s="12"/>
      <c r="DB70" s="12">
        <f t="shared" ref="DB70:DB97" si="73">DD70+DC70</f>
        <v>4800</v>
      </c>
      <c r="DC70" s="12">
        <f t="shared" ref="DC70:DD96" si="74">DF70+DI70+DL70</f>
        <v>0</v>
      </c>
      <c r="DD70" s="12">
        <f t="shared" si="74"/>
        <v>4800</v>
      </c>
      <c r="DE70" s="12">
        <f t="shared" ref="DE70:DE97" si="75">DG70+DF70</f>
        <v>0</v>
      </c>
      <c r="DF70" s="12">
        <v>0</v>
      </c>
      <c r="DG70" s="12">
        <v>0</v>
      </c>
      <c r="DH70" s="12">
        <f t="shared" ref="DH70:DH97" si="76">DJ70+DI70</f>
        <v>0</v>
      </c>
      <c r="DI70" s="12">
        <v>0</v>
      </c>
      <c r="DJ70" s="12">
        <v>0</v>
      </c>
      <c r="DK70" s="12">
        <f t="shared" ref="DK70:DK97" si="77">DM70+DL70</f>
        <v>4800</v>
      </c>
      <c r="DL70" s="12">
        <v>0</v>
      </c>
      <c r="DM70" s="18">
        <v>4800</v>
      </c>
      <c r="DN70" s="20">
        <f t="shared" si="34"/>
        <v>220819</v>
      </c>
      <c r="DO70" s="12">
        <f t="shared" si="35"/>
        <v>0</v>
      </c>
      <c r="DP70" s="21">
        <f t="shared" si="36"/>
        <v>220819</v>
      </c>
      <c r="DQ70" s="19">
        <f t="shared" si="41"/>
        <v>53660</v>
      </c>
      <c r="DR70" s="12"/>
      <c r="DS70" s="12">
        <v>53660</v>
      </c>
      <c r="DT70" s="12">
        <f t="shared" si="42"/>
        <v>555</v>
      </c>
      <c r="DU70" s="12"/>
      <c r="DV70" s="12"/>
      <c r="DW70" s="12">
        <v>555</v>
      </c>
      <c r="DX70" s="12">
        <f t="shared" si="43"/>
        <v>0</v>
      </c>
      <c r="DY70" s="12"/>
      <c r="DZ70" s="12"/>
      <c r="EA70" s="12">
        <f t="shared" si="44"/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f t="shared" ref="B71:B97" si="78">SUM(C71:N71)</f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5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6"/>
        <v>6187</v>
      </c>
      <c r="Y71" s="12">
        <f t="shared" si="47"/>
        <v>6187</v>
      </c>
      <c r="Z71" s="12">
        <v>0</v>
      </c>
      <c r="AA71" s="12">
        <v>6187</v>
      </c>
      <c r="AB71" s="12">
        <f t="shared" si="48"/>
        <v>0</v>
      </c>
      <c r="AC71" s="12">
        <v>0</v>
      </c>
      <c r="AD71" s="12">
        <v>0</v>
      </c>
      <c r="AE71" s="12">
        <f t="shared" si="49"/>
        <v>1741</v>
      </c>
      <c r="AF71" s="12"/>
      <c r="AG71" s="12">
        <v>1741</v>
      </c>
      <c r="AH71" s="12"/>
      <c r="AI71" s="12"/>
      <c r="AJ71" s="12">
        <f t="shared" si="50"/>
        <v>0</v>
      </c>
      <c r="AK71" s="12">
        <v>0</v>
      </c>
      <c r="AL71" s="12">
        <v>0</v>
      </c>
      <c r="AM71" s="12">
        <f t="shared" si="51"/>
        <v>5896</v>
      </c>
      <c r="AN71" s="12">
        <v>0</v>
      </c>
      <c r="AO71" s="12">
        <v>5896</v>
      </c>
      <c r="AP71" s="12">
        <f t="shared" si="52"/>
        <v>4229</v>
      </c>
      <c r="AQ71" s="12">
        <v>0</v>
      </c>
      <c r="AR71" s="12">
        <v>4229</v>
      </c>
      <c r="AS71" s="12">
        <f t="shared" si="53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4"/>
        <v>0</v>
      </c>
      <c r="AZ71" s="12"/>
      <c r="BA71" s="12"/>
      <c r="BB71" s="12">
        <f t="shared" si="55"/>
        <v>0</v>
      </c>
      <c r="BC71" s="12"/>
      <c r="BD71" s="12"/>
      <c r="BE71" s="12">
        <f t="shared" si="56"/>
        <v>2568</v>
      </c>
      <c r="BF71" s="12">
        <v>0</v>
      </c>
      <c r="BG71" s="12">
        <v>2568</v>
      </c>
      <c r="BH71" s="12">
        <f t="shared" si="57"/>
        <v>0</v>
      </c>
      <c r="BI71" s="12">
        <v>0</v>
      </c>
      <c r="BJ71" s="12">
        <v>0</v>
      </c>
      <c r="BK71" s="12">
        <f t="shared" si="58"/>
        <v>0</v>
      </c>
      <c r="BL71" s="12">
        <v>0</v>
      </c>
      <c r="BM71" s="12">
        <v>0</v>
      </c>
      <c r="BN71" s="12">
        <f t="shared" si="59"/>
        <v>110</v>
      </c>
      <c r="BO71" s="12">
        <v>0</v>
      </c>
      <c r="BP71" s="12">
        <v>110</v>
      </c>
      <c r="BQ71" s="12">
        <f t="shared" si="60"/>
        <v>0</v>
      </c>
      <c r="BR71" s="12">
        <f t="shared" si="61"/>
        <v>0</v>
      </c>
      <c r="BS71" s="12"/>
      <c r="BT71" s="12"/>
      <c r="BU71" s="12"/>
      <c r="BV71" s="12"/>
      <c r="BW71" s="12">
        <f t="shared" si="62"/>
        <v>0</v>
      </c>
      <c r="BX71" s="12"/>
      <c r="BY71" s="12"/>
      <c r="BZ71" s="12">
        <f t="shared" si="63"/>
        <v>0</v>
      </c>
      <c r="CA71" s="12"/>
      <c r="CB71" s="12"/>
      <c r="CC71" s="12">
        <f t="shared" si="64"/>
        <v>0</v>
      </c>
      <c r="CD71" s="12"/>
      <c r="CE71" s="12"/>
      <c r="CF71" s="12">
        <f t="shared" si="65"/>
        <v>980</v>
      </c>
      <c r="CG71" s="12">
        <v>0</v>
      </c>
      <c r="CH71" s="12">
        <v>980</v>
      </c>
      <c r="CI71" s="12">
        <f t="shared" si="66"/>
        <v>4857</v>
      </c>
      <c r="CJ71" s="12">
        <v>0</v>
      </c>
      <c r="CK71" s="12">
        <v>4857</v>
      </c>
      <c r="CL71" s="12">
        <f t="shared" si="67"/>
        <v>0</v>
      </c>
      <c r="CM71" s="12">
        <v>0</v>
      </c>
      <c r="CN71" s="12">
        <v>0</v>
      </c>
      <c r="CO71" s="12">
        <f t="shared" si="68"/>
        <v>4509</v>
      </c>
      <c r="CP71" s="12">
        <v>0</v>
      </c>
      <c r="CQ71" s="12">
        <v>4509</v>
      </c>
      <c r="CR71" s="12">
        <f t="shared" si="69"/>
        <v>0</v>
      </c>
      <c r="CS71" s="12"/>
      <c r="CT71" s="12"/>
      <c r="CU71" s="12">
        <f t="shared" si="70"/>
        <v>0</v>
      </c>
      <c r="CV71" s="12">
        <f t="shared" si="71"/>
        <v>0</v>
      </c>
      <c r="CW71" s="12"/>
      <c r="CX71" s="12"/>
      <c r="CY71" s="12">
        <f t="shared" si="72"/>
        <v>0</v>
      </c>
      <c r="CZ71" s="12"/>
      <c r="DA71" s="12"/>
      <c r="DB71" s="12">
        <f t="shared" si="73"/>
        <v>0</v>
      </c>
      <c r="DC71" s="12">
        <f t="shared" si="74"/>
        <v>0</v>
      </c>
      <c r="DD71" s="12">
        <f t="shared" si="74"/>
        <v>0</v>
      </c>
      <c r="DE71" s="12">
        <f t="shared" si="75"/>
        <v>0</v>
      </c>
      <c r="DF71" s="12"/>
      <c r="DG71" s="12"/>
      <c r="DH71" s="12">
        <f t="shared" si="76"/>
        <v>0</v>
      </c>
      <c r="DI71" s="12"/>
      <c r="DJ71" s="12"/>
      <c r="DK71" s="12">
        <f t="shared" si="77"/>
        <v>0</v>
      </c>
      <c r="DL71" s="12"/>
      <c r="DM71" s="18"/>
      <c r="DN71" s="20">
        <f t="shared" ref="DN71:DN96" si="79">DO71+DP71</f>
        <v>134823</v>
      </c>
      <c r="DO71" s="12">
        <f t="shared" ref="DO71:DO97" si="80">B71+Z71+AC71+AF71+AH71+AK71+AN71+AQ71+AT71+AV71+AW71+AX71+BC71+BF71+BL71+BO71+BS71+CD71+CG71+CJ71+CM71+CP71+CS71+CW71+CZ71+DC71+BV71+BX71+CA71+AZ71+BI71</f>
        <v>0</v>
      </c>
      <c r="DP71" s="21">
        <f t="shared" ref="DP71:DP97" si="81">O71+AA71+AD71+AG71+AL71+AO71+AR71+AU71+BD71+BG71+BM71+BP71+BU71+CH71+CK71+CN71+CQ71+CT71+CX71+DA71+DD71+CB71+CE71+BA71+BJ71+BY71+BT71</f>
        <v>134823</v>
      </c>
      <c r="DQ71" s="19">
        <f t="shared" si="41"/>
        <v>37350</v>
      </c>
      <c r="DR71" s="12"/>
      <c r="DS71" s="12">
        <v>37350</v>
      </c>
      <c r="DT71" s="12">
        <f t="shared" si="42"/>
        <v>235</v>
      </c>
      <c r="DU71" s="12"/>
      <c r="DV71" s="12"/>
      <c r="DW71" s="12">
        <v>235</v>
      </c>
      <c r="DX71" s="12">
        <f t="shared" si="43"/>
        <v>0</v>
      </c>
      <c r="DY71" s="12"/>
      <c r="DZ71" s="12"/>
      <c r="EA71" s="12">
        <f t="shared" si="44"/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f t="shared" si="78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5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6"/>
        <v>0</v>
      </c>
      <c r="Y72" s="12">
        <f t="shared" si="47"/>
        <v>0</v>
      </c>
      <c r="Z72" s="12">
        <v>0</v>
      </c>
      <c r="AA72" s="12">
        <v>0</v>
      </c>
      <c r="AB72" s="12">
        <f t="shared" si="48"/>
        <v>0</v>
      </c>
      <c r="AC72" s="12">
        <v>0</v>
      </c>
      <c r="AD72" s="12">
        <v>0</v>
      </c>
      <c r="AE72" s="12">
        <f t="shared" si="49"/>
        <v>0</v>
      </c>
      <c r="AF72" s="12">
        <v>0</v>
      </c>
      <c r="AG72" s="12">
        <v>0</v>
      </c>
      <c r="AH72" s="12"/>
      <c r="AI72" s="12"/>
      <c r="AJ72" s="12">
        <f t="shared" si="50"/>
        <v>0</v>
      </c>
      <c r="AK72" s="12">
        <v>0</v>
      </c>
      <c r="AL72" s="12">
        <v>0</v>
      </c>
      <c r="AM72" s="12">
        <f t="shared" si="51"/>
        <v>0</v>
      </c>
      <c r="AN72" s="12">
        <v>0</v>
      </c>
      <c r="AO72" s="12">
        <v>0</v>
      </c>
      <c r="AP72" s="12">
        <f t="shared" si="52"/>
        <v>0</v>
      </c>
      <c r="AQ72" s="12">
        <v>0</v>
      </c>
      <c r="AR72" s="12">
        <v>0</v>
      </c>
      <c r="AS72" s="12">
        <f t="shared" si="53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4"/>
        <v>0</v>
      </c>
      <c r="AZ72" s="12">
        <v>0</v>
      </c>
      <c r="BA72" s="12">
        <v>0</v>
      </c>
      <c r="BB72" s="12">
        <f t="shared" si="55"/>
        <v>0</v>
      </c>
      <c r="BC72" s="12">
        <v>0</v>
      </c>
      <c r="BD72" s="12">
        <v>0</v>
      </c>
      <c r="BE72" s="12">
        <f t="shared" si="56"/>
        <v>0</v>
      </c>
      <c r="BF72" s="12">
        <v>0</v>
      </c>
      <c r="BG72" s="12">
        <v>0</v>
      </c>
      <c r="BH72" s="12">
        <f t="shared" si="57"/>
        <v>0</v>
      </c>
      <c r="BI72" s="12">
        <v>0</v>
      </c>
      <c r="BJ72" s="12">
        <v>0</v>
      </c>
      <c r="BK72" s="12">
        <f t="shared" si="58"/>
        <v>0</v>
      </c>
      <c r="BL72" s="12">
        <v>0</v>
      </c>
      <c r="BM72" s="12">
        <v>0</v>
      </c>
      <c r="BN72" s="12">
        <f t="shared" si="59"/>
        <v>0</v>
      </c>
      <c r="BO72" s="12">
        <v>0</v>
      </c>
      <c r="BP72" s="12">
        <v>0</v>
      </c>
      <c r="BQ72" s="12">
        <f t="shared" si="60"/>
        <v>71879</v>
      </c>
      <c r="BR72" s="12">
        <f t="shared" si="61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2"/>
        <v>20529</v>
      </c>
      <c r="BX72" s="12">
        <v>19553</v>
      </c>
      <c r="BY72" s="12">
        <v>976</v>
      </c>
      <c r="BZ72" s="12">
        <f t="shared" si="63"/>
        <v>6960</v>
      </c>
      <c r="CA72" s="12">
        <v>0</v>
      </c>
      <c r="CB72" s="12">
        <v>6960</v>
      </c>
      <c r="CC72" s="12">
        <f t="shared" si="64"/>
        <v>7528</v>
      </c>
      <c r="CD72" s="12">
        <v>6935</v>
      </c>
      <c r="CE72" s="12">
        <v>593</v>
      </c>
      <c r="CF72" s="12">
        <f t="shared" si="65"/>
        <v>0</v>
      </c>
      <c r="CG72" s="12">
        <v>0</v>
      </c>
      <c r="CH72" s="12">
        <v>0</v>
      </c>
      <c r="CI72" s="12">
        <f t="shared" si="66"/>
        <v>0</v>
      </c>
      <c r="CJ72" s="12">
        <v>0</v>
      </c>
      <c r="CK72" s="12">
        <v>0</v>
      </c>
      <c r="CL72" s="12">
        <f t="shared" si="67"/>
        <v>0</v>
      </c>
      <c r="CM72" s="12">
        <v>0</v>
      </c>
      <c r="CN72" s="12">
        <v>0</v>
      </c>
      <c r="CO72" s="12">
        <f t="shared" si="68"/>
        <v>0</v>
      </c>
      <c r="CP72" s="12">
        <v>0</v>
      </c>
      <c r="CQ72" s="12">
        <v>0</v>
      </c>
      <c r="CR72" s="12">
        <f t="shared" si="69"/>
        <v>0</v>
      </c>
      <c r="CS72" s="12">
        <v>0</v>
      </c>
      <c r="CT72" s="12">
        <v>0</v>
      </c>
      <c r="CU72" s="12">
        <f t="shared" si="70"/>
        <v>0</v>
      </c>
      <c r="CV72" s="12">
        <f t="shared" si="71"/>
        <v>0</v>
      </c>
      <c r="CW72" s="12">
        <v>0</v>
      </c>
      <c r="CX72" s="12">
        <v>0</v>
      </c>
      <c r="CY72" s="12">
        <f t="shared" si="72"/>
        <v>0</v>
      </c>
      <c r="CZ72" s="12">
        <v>0</v>
      </c>
      <c r="DA72" s="12">
        <v>0</v>
      </c>
      <c r="DB72" s="12">
        <f t="shared" si="73"/>
        <v>0</v>
      </c>
      <c r="DC72" s="12">
        <f t="shared" si="74"/>
        <v>0</v>
      </c>
      <c r="DD72" s="12">
        <f t="shared" si="74"/>
        <v>0</v>
      </c>
      <c r="DE72" s="12">
        <f t="shared" si="75"/>
        <v>0</v>
      </c>
      <c r="DF72" s="12">
        <v>0</v>
      </c>
      <c r="DG72" s="12">
        <v>0</v>
      </c>
      <c r="DH72" s="12">
        <f t="shared" si="76"/>
        <v>0</v>
      </c>
      <c r="DI72" s="12">
        <v>0</v>
      </c>
      <c r="DJ72" s="12">
        <v>0</v>
      </c>
      <c r="DK72" s="12">
        <f t="shared" si="77"/>
        <v>0</v>
      </c>
      <c r="DL72" s="12">
        <v>0</v>
      </c>
      <c r="DM72" s="18"/>
      <c r="DN72" s="20">
        <f t="shared" si="79"/>
        <v>71879</v>
      </c>
      <c r="DO72" s="12">
        <f t="shared" si="80"/>
        <v>56895</v>
      </c>
      <c r="DP72" s="21">
        <f t="shared" si="81"/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f t="shared" si="44"/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f t="shared" si="78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5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6"/>
        <v>0</v>
      </c>
      <c r="Y73" s="12">
        <f t="shared" si="47"/>
        <v>0</v>
      </c>
      <c r="Z73" s="12">
        <v>0</v>
      </c>
      <c r="AA73" s="12">
        <v>0</v>
      </c>
      <c r="AB73" s="12">
        <f t="shared" si="48"/>
        <v>0</v>
      </c>
      <c r="AC73" s="12">
        <v>0</v>
      </c>
      <c r="AD73" s="12">
        <v>0</v>
      </c>
      <c r="AE73" s="12">
        <f t="shared" si="49"/>
        <v>0</v>
      </c>
      <c r="AF73" s="12">
        <v>0</v>
      </c>
      <c r="AG73" s="12">
        <v>0</v>
      </c>
      <c r="AH73" s="12"/>
      <c r="AI73" s="12"/>
      <c r="AJ73" s="12">
        <f t="shared" si="50"/>
        <v>0</v>
      </c>
      <c r="AK73" s="12">
        <v>0</v>
      </c>
      <c r="AL73" s="12">
        <v>0</v>
      </c>
      <c r="AM73" s="12">
        <f t="shared" si="51"/>
        <v>0</v>
      </c>
      <c r="AN73" s="12">
        <v>0</v>
      </c>
      <c r="AO73" s="12">
        <v>0</v>
      </c>
      <c r="AP73" s="12">
        <f t="shared" si="52"/>
        <v>0</v>
      </c>
      <c r="AQ73" s="12">
        <v>0</v>
      </c>
      <c r="AR73" s="12">
        <v>0</v>
      </c>
      <c r="AS73" s="12">
        <f t="shared" si="53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4"/>
        <v>0</v>
      </c>
      <c r="AZ73" s="12">
        <v>0</v>
      </c>
      <c r="BA73" s="12">
        <v>0</v>
      </c>
      <c r="BB73" s="12">
        <f t="shared" si="55"/>
        <v>0</v>
      </c>
      <c r="BC73" s="12">
        <v>0</v>
      </c>
      <c r="BD73" s="12">
        <v>0</v>
      </c>
      <c r="BE73" s="12">
        <f t="shared" si="56"/>
        <v>0</v>
      </c>
      <c r="BF73" s="12">
        <v>0</v>
      </c>
      <c r="BG73" s="12">
        <v>0</v>
      </c>
      <c r="BH73" s="12">
        <f t="shared" si="57"/>
        <v>0</v>
      </c>
      <c r="BI73" s="12">
        <v>0</v>
      </c>
      <c r="BJ73" s="12">
        <v>0</v>
      </c>
      <c r="BK73" s="12">
        <f t="shared" si="58"/>
        <v>0</v>
      </c>
      <c r="BL73" s="12">
        <v>0</v>
      </c>
      <c r="BM73" s="12">
        <v>0</v>
      </c>
      <c r="BN73" s="12">
        <f t="shared" si="59"/>
        <v>0</v>
      </c>
      <c r="BO73" s="12">
        <v>0</v>
      </c>
      <c r="BP73" s="12">
        <v>0</v>
      </c>
      <c r="BQ73" s="12">
        <f t="shared" si="60"/>
        <v>53616</v>
      </c>
      <c r="BR73" s="12">
        <f t="shared" si="61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2"/>
        <v>21435</v>
      </c>
      <c r="BX73" s="12">
        <v>17058</v>
      </c>
      <c r="BY73" s="12">
        <v>4377</v>
      </c>
      <c r="BZ73" s="12">
        <f t="shared" si="63"/>
        <v>4500</v>
      </c>
      <c r="CA73" s="12">
        <v>0</v>
      </c>
      <c r="CB73" s="12">
        <v>4500</v>
      </c>
      <c r="CC73" s="12">
        <f t="shared" si="64"/>
        <v>2486</v>
      </c>
      <c r="CD73" s="12">
        <v>2136</v>
      </c>
      <c r="CE73" s="12">
        <v>350</v>
      </c>
      <c r="CF73" s="12">
        <f t="shared" si="65"/>
        <v>0</v>
      </c>
      <c r="CG73" s="12">
        <v>0</v>
      </c>
      <c r="CH73" s="12">
        <v>0</v>
      </c>
      <c r="CI73" s="12">
        <f t="shared" si="66"/>
        <v>0</v>
      </c>
      <c r="CJ73" s="12">
        <v>0</v>
      </c>
      <c r="CK73" s="12"/>
      <c r="CL73" s="12">
        <f t="shared" si="67"/>
        <v>0</v>
      </c>
      <c r="CM73" s="12"/>
      <c r="CN73" s="12"/>
      <c r="CO73" s="12">
        <f t="shared" si="68"/>
        <v>0</v>
      </c>
      <c r="CP73" s="12"/>
      <c r="CQ73" s="12"/>
      <c r="CR73" s="12">
        <f t="shared" si="69"/>
        <v>0</v>
      </c>
      <c r="CS73" s="12"/>
      <c r="CT73" s="12"/>
      <c r="CU73" s="12">
        <f t="shared" si="70"/>
        <v>0</v>
      </c>
      <c r="CV73" s="12">
        <f t="shared" si="71"/>
        <v>0</v>
      </c>
      <c r="CW73" s="12"/>
      <c r="CX73" s="12"/>
      <c r="CY73" s="12">
        <f t="shared" si="72"/>
        <v>0</v>
      </c>
      <c r="CZ73" s="12"/>
      <c r="DA73" s="12"/>
      <c r="DB73" s="12">
        <f t="shared" si="73"/>
        <v>0</v>
      </c>
      <c r="DC73" s="12">
        <f t="shared" si="74"/>
        <v>0</v>
      </c>
      <c r="DD73" s="12">
        <f t="shared" si="74"/>
        <v>0</v>
      </c>
      <c r="DE73" s="12">
        <f t="shared" si="75"/>
        <v>0</v>
      </c>
      <c r="DF73" s="12"/>
      <c r="DG73" s="12"/>
      <c r="DH73" s="12">
        <f t="shared" si="76"/>
        <v>0</v>
      </c>
      <c r="DI73" s="12"/>
      <c r="DJ73" s="12"/>
      <c r="DK73" s="12">
        <f t="shared" si="77"/>
        <v>0</v>
      </c>
      <c r="DL73" s="12"/>
      <c r="DM73" s="18"/>
      <c r="DN73" s="20">
        <f t="shared" si="79"/>
        <v>53616</v>
      </c>
      <c r="DO73" s="12">
        <f t="shared" si="80"/>
        <v>36889</v>
      </c>
      <c r="DP73" s="21">
        <f t="shared" si="81"/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f t="shared" si="44"/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f t="shared" si="78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5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6"/>
        <v>24484</v>
      </c>
      <c r="Y74" s="12">
        <f t="shared" si="47"/>
        <v>14980</v>
      </c>
      <c r="Z74" s="12">
        <v>14980</v>
      </c>
      <c r="AA74" s="12">
        <v>0</v>
      </c>
      <c r="AB74" s="12">
        <f t="shared" si="48"/>
        <v>9504</v>
      </c>
      <c r="AC74" s="12">
        <v>9504</v>
      </c>
      <c r="AD74" s="12">
        <v>0</v>
      </c>
      <c r="AE74" s="12">
        <f t="shared" si="49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0"/>
        <v>0</v>
      </c>
      <c r="AK74" s="12">
        <v>0</v>
      </c>
      <c r="AL74" s="12">
        <v>0</v>
      </c>
      <c r="AM74" s="12">
        <f t="shared" si="51"/>
        <v>16236</v>
      </c>
      <c r="AN74" s="12">
        <v>16236</v>
      </c>
      <c r="AO74" s="12">
        <v>0</v>
      </c>
      <c r="AP74" s="12">
        <f t="shared" si="52"/>
        <v>0</v>
      </c>
      <c r="AQ74" s="12">
        <v>0</v>
      </c>
      <c r="AR74" s="12">
        <v>0</v>
      </c>
      <c r="AS74" s="12">
        <f t="shared" si="53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4"/>
        <v>0</v>
      </c>
      <c r="AZ74" s="12">
        <v>0</v>
      </c>
      <c r="BA74" s="12">
        <v>0</v>
      </c>
      <c r="BB74" s="12">
        <f t="shared" si="55"/>
        <v>3672</v>
      </c>
      <c r="BC74" s="12">
        <v>3672</v>
      </c>
      <c r="BD74" s="12">
        <v>0</v>
      </c>
      <c r="BE74" s="12">
        <f t="shared" si="56"/>
        <v>1944</v>
      </c>
      <c r="BF74" s="12">
        <v>1944</v>
      </c>
      <c r="BG74" s="12">
        <v>0</v>
      </c>
      <c r="BH74" s="12">
        <f t="shared" si="57"/>
        <v>0</v>
      </c>
      <c r="BI74" s="12">
        <v>0</v>
      </c>
      <c r="BJ74" s="12">
        <v>0</v>
      </c>
      <c r="BK74" s="12">
        <f t="shared" si="58"/>
        <v>3240</v>
      </c>
      <c r="BL74" s="12">
        <v>3240</v>
      </c>
      <c r="BM74" s="12">
        <v>0</v>
      </c>
      <c r="BN74" s="12">
        <f t="shared" si="59"/>
        <v>6264</v>
      </c>
      <c r="BO74" s="12">
        <v>6264</v>
      </c>
      <c r="BP74" s="12">
        <v>0</v>
      </c>
      <c r="BQ74" s="12">
        <f t="shared" si="60"/>
        <v>0</v>
      </c>
      <c r="BR74" s="12">
        <f t="shared" si="61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2"/>
        <v>0</v>
      </c>
      <c r="BX74" s="12">
        <v>0</v>
      </c>
      <c r="BY74" s="12">
        <v>0</v>
      </c>
      <c r="BZ74" s="12">
        <f t="shared" si="63"/>
        <v>0</v>
      </c>
      <c r="CA74" s="12">
        <v>0</v>
      </c>
      <c r="CB74" s="12">
        <v>0</v>
      </c>
      <c r="CC74" s="12">
        <f t="shared" si="64"/>
        <v>0</v>
      </c>
      <c r="CD74" s="12">
        <v>0</v>
      </c>
      <c r="CE74" s="12">
        <v>0</v>
      </c>
      <c r="CF74" s="12">
        <f t="shared" si="65"/>
        <v>12864</v>
      </c>
      <c r="CG74" s="12">
        <v>12864</v>
      </c>
      <c r="CH74" s="12">
        <v>0</v>
      </c>
      <c r="CI74" s="12">
        <f t="shared" si="66"/>
        <v>9504</v>
      </c>
      <c r="CJ74" s="12">
        <v>9504</v>
      </c>
      <c r="CK74" s="12">
        <v>0</v>
      </c>
      <c r="CL74" s="12">
        <f t="shared" si="67"/>
        <v>0</v>
      </c>
      <c r="CM74" s="12">
        <v>0</v>
      </c>
      <c r="CN74" s="12">
        <v>0</v>
      </c>
      <c r="CO74" s="12">
        <f t="shared" si="68"/>
        <v>6912</v>
      </c>
      <c r="CP74" s="12">
        <v>6912</v>
      </c>
      <c r="CQ74" s="12">
        <v>0</v>
      </c>
      <c r="CR74" s="12">
        <f t="shared" si="69"/>
        <v>5100</v>
      </c>
      <c r="CS74" s="12">
        <v>5100</v>
      </c>
      <c r="CT74" s="12">
        <v>0</v>
      </c>
      <c r="CU74" s="12">
        <f t="shared" si="70"/>
        <v>0</v>
      </c>
      <c r="CV74" s="12">
        <f t="shared" si="71"/>
        <v>0</v>
      </c>
      <c r="CW74" s="12">
        <v>0</v>
      </c>
      <c r="CX74" s="12">
        <v>0</v>
      </c>
      <c r="CY74" s="12">
        <f t="shared" si="72"/>
        <v>0</v>
      </c>
      <c r="CZ74" s="12">
        <v>0</v>
      </c>
      <c r="DA74" s="12">
        <v>0</v>
      </c>
      <c r="DB74" s="12">
        <f t="shared" si="73"/>
        <v>0</v>
      </c>
      <c r="DC74" s="12">
        <f t="shared" si="74"/>
        <v>0</v>
      </c>
      <c r="DD74" s="12">
        <f t="shared" si="74"/>
        <v>0</v>
      </c>
      <c r="DE74" s="12">
        <f t="shared" si="75"/>
        <v>0</v>
      </c>
      <c r="DF74" s="12">
        <v>0</v>
      </c>
      <c r="DG74" s="12">
        <v>0</v>
      </c>
      <c r="DH74" s="12">
        <f t="shared" si="76"/>
        <v>0</v>
      </c>
      <c r="DI74" s="12">
        <v>0</v>
      </c>
      <c r="DJ74" s="12">
        <v>0</v>
      </c>
      <c r="DK74" s="12">
        <f t="shared" si="77"/>
        <v>0</v>
      </c>
      <c r="DL74" s="12">
        <v>0</v>
      </c>
      <c r="DM74" s="18">
        <v>0</v>
      </c>
      <c r="DN74" s="20">
        <f t="shared" si="79"/>
        <v>150132</v>
      </c>
      <c r="DO74" s="12">
        <f t="shared" si="80"/>
        <v>150132</v>
      </c>
      <c r="DP74" s="21">
        <f t="shared" si="81"/>
        <v>0</v>
      </c>
      <c r="DQ74" s="19">
        <f t="shared" ref="DQ74:DQ81" si="82">DR74+DS74</f>
        <v>0</v>
      </c>
      <c r="DR74" s="12"/>
      <c r="DS74" s="12"/>
      <c r="DT74" s="12">
        <f t="shared" ref="DT74:DT81" si="83">DU74+DW74+DV74</f>
        <v>0</v>
      </c>
      <c r="DU74" s="12"/>
      <c r="DV74" s="12"/>
      <c r="DW74" s="12"/>
      <c r="DX74" s="12">
        <f>DY74+DZ74</f>
        <v>0</v>
      </c>
      <c r="DY74" s="12"/>
      <c r="DZ74" s="12"/>
      <c r="EA74" s="12">
        <f t="shared" si="44"/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f t="shared" si="78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5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6"/>
        <v>0</v>
      </c>
      <c r="Y75" s="12">
        <f t="shared" si="47"/>
        <v>0</v>
      </c>
      <c r="Z75" s="12"/>
      <c r="AA75" s="12"/>
      <c r="AB75" s="12">
        <f t="shared" si="48"/>
        <v>0</v>
      </c>
      <c r="AC75" s="12"/>
      <c r="AD75" s="12"/>
      <c r="AE75" s="12">
        <f t="shared" si="49"/>
        <v>0</v>
      </c>
      <c r="AF75" s="12"/>
      <c r="AG75" s="12"/>
      <c r="AH75" s="12"/>
      <c r="AI75" s="12"/>
      <c r="AJ75" s="12">
        <f t="shared" si="50"/>
        <v>0</v>
      </c>
      <c r="AK75" s="12"/>
      <c r="AL75" s="12"/>
      <c r="AM75" s="12">
        <f t="shared" si="51"/>
        <v>0</v>
      </c>
      <c r="AN75" s="12"/>
      <c r="AO75" s="12"/>
      <c r="AP75" s="12">
        <f t="shared" si="52"/>
        <v>5300</v>
      </c>
      <c r="AQ75" s="12">
        <v>5300</v>
      </c>
      <c r="AR75" s="12"/>
      <c r="AS75" s="12">
        <f t="shared" si="53"/>
        <v>0</v>
      </c>
      <c r="AT75" s="12"/>
      <c r="AU75" s="12"/>
      <c r="AV75" s="12"/>
      <c r="AW75" s="12"/>
      <c r="AX75" s="12"/>
      <c r="AY75" s="12">
        <f t="shared" si="54"/>
        <v>0</v>
      </c>
      <c r="AZ75" s="12"/>
      <c r="BA75" s="12"/>
      <c r="BB75" s="12">
        <f t="shared" si="55"/>
        <v>0</v>
      </c>
      <c r="BC75" s="12"/>
      <c r="BD75" s="12"/>
      <c r="BE75" s="12">
        <f t="shared" si="56"/>
        <v>0</v>
      </c>
      <c r="BF75" s="12"/>
      <c r="BG75" s="12"/>
      <c r="BH75" s="12">
        <f t="shared" si="57"/>
        <v>0</v>
      </c>
      <c r="BI75" s="12"/>
      <c r="BJ75" s="12"/>
      <c r="BK75" s="12">
        <f t="shared" si="58"/>
        <v>0</v>
      </c>
      <c r="BL75" s="12"/>
      <c r="BM75" s="12"/>
      <c r="BN75" s="12">
        <f t="shared" si="59"/>
        <v>0</v>
      </c>
      <c r="BO75" s="12"/>
      <c r="BP75" s="12"/>
      <c r="BQ75" s="12">
        <f t="shared" si="60"/>
        <v>0</v>
      </c>
      <c r="BR75" s="12">
        <f t="shared" si="61"/>
        <v>0</v>
      </c>
      <c r="BS75" s="12"/>
      <c r="BT75" s="12"/>
      <c r="BU75" s="12"/>
      <c r="BV75" s="12"/>
      <c r="BW75" s="12">
        <f t="shared" si="62"/>
        <v>0</v>
      </c>
      <c r="BX75" s="12"/>
      <c r="BY75" s="12"/>
      <c r="BZ75" s="12">
        <f t="shared" si="63"/>
        <v>0</v>
      </c>
      <c r="CA75" s="12"/>
      <c r="CB75" s="12"/>
      <c r="CC75" s="12">
        <f t="shared" si="64"/>
        <v>0</v>
      </c>
      <c r="CD75" s="12"/>
      <c r="CE75" s="12"/>
      <c r="CF75" s="12">
        <f t="shared" si="65"/>
        <v>0</v>
      </c>
      <c r="CG75" s="12"/>
      <c r="CH75" s="12"/>
      <c r="CI75" s="12">
        <f t="shared" si="66"/>
        <v>0</v>
      </c>
      <c r="CJ75" s="12"/>
      <c r="CK75" s="12"/>
      <c r="CL75" s="12">
        <f t="shared" si="67"/>
        <v>0</v>
      </c>
      <c r="CM75" s="12"/>
      <c r="CN75" s="12"/>
      <c r="CO75" s="12">
        <f t="shared" si="68"/>
        <v>0</v>
      </c>
      <c r="CP75" s="12"/>
      <c r="CQ75" s="12"/>
      <c r="CR75" s="12">
        <f t="shared" si="69"/>
        <v>0</v>
      </c>
      <c r="CS75" s="12"/>
      <c r="CT75" s="12"/>
      <c r="CU75" s="12">
        <f t="shared" si="70"/>
        <v>0</v>
      </c>
      <c r="CV75" s="12">
        <f t="shared" si="71"/>
        <v>0</v>
      </c>
      <c r="CW75" s="12"/>
      <c r="CX75" s="12"/>
      <c r="CY75" s="12">
        <f t="shared" si="72"/>
        <v>0</v>
      </c>
      <c r="CZ75" s="12"/>
      <c r="DA75" s="12"/>
      <c r="DB75" s="12">
        <f t="shared" si="73"/>
        <v>0</v>
      </c>
      <c r="DC75" s="12">
        <f t="shared" si="74"/>
        <v>0</v>
      </c>
      <c r="DD75" s="12">
        <f t="shared" si="74"/>
        <v>0</v>
      </c>
      <c r="DE75" s="12">
        <f t="shared" si="75"/>
        <v>0</v>
      </c>
      <c r="DF75" s="12"/>
      <c r="DG75" s="12"/>
      <c r="DH75" s="12">
        <f t="shared" si="76"/>
        <v>0</v>
      </c>
      <c r="DI75" s="12"/>
      <c r="DJ75" s="12"/>
      <c r="DK75" s="12">
        <f t="shared" si="77"/>
        <v>0</v>
      </c>
      <c r="DL75" s="12"/>
      <c r="DM75" s="18"/>
      <c r="DN75" s="20">
        <f t="shared" si="79"/>
        <v>5300</v>
      </c>
      <c r="DO75" s="12">
        <f t="shared" si="80"/>
        <v>5300</v>
      </c>
      <c r="DP75" s="21">
        <f t="shared" si="81"/>
        <v>0</v>
      </c>
      <c r="DQ75" s="19">
        <f t="shared" si="82"/>
        <v>0</v>
      </c>
      <c r="DR75" s="12"/>
      <c r="DS75" s="12"/>
      <c r="DT75" s="12">
        <f t="shared" si="83"/>
        <v>0</v>
      </c>
      <c r="DU75" s="12"/>
      <c r="DV75" s="12"/>
      <c r="DW75" s="12"/>
      <c r="DX75" s="12"/>
      <c r="DY75" s="12"/>
      <c r="DZ75" s="12"/>
      <c r="EA75" s="12">
        <f t="shared" si="44"/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f t="shared" si="78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5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6"/>
        <v>13823</v>
      </c>
      <c r="Y76" s="12">
        <f t="shared" si="47"/>
        <v>13823</v>
      </c>
      <c r="Z76" s="12">
        <v>11617</v>
      </c>
      <c r="AA76" s="12">
        <v>2206</v>
      </c>
      <c r="AB76" s="12">
        <f t="shared" si="48"/>
        <v>0</v>
      </c>
      <c r="AC76" s="12">
        <v>0</v>
      </c>
      <c r="AD76" s="12">
        <v>0</v>
      </c>
      <c r="AE76" s="12">
        <f t="shared" si="49"/>
        <v>0</v>
      </c>
      <c r="AF76" s="12">
        <v>0</v>
      </c>
      <c r="AG76" s="12">
        <v>0</v>
      </c>
      <c r="AH76" s="12"/>
      <c r="AI76" s="12"/>
      <c r="AJ76" s="12">
        <f t="shared" si="50"/>
        <v>0</v>
      </c>
      <c r="AK76" s="12">
        <v>0</v>
      </c>
      <c r="AL76" s="12">
        <v>0</v>
      </c>
      <c r="AM76" s="12">
        <f t="shared" si="51"/>
        <v>0</v>
      </c>
      <c r="AN76" s="12">
        <v>0</v>
      </c>
      <c r="AO76" s="12">
        <v>0</v>
      </c>
      <c r="AP76" s="12">
        <f t="shared" si="52"/>
        <v>0</v>
      </c>
      <c r="AQ76" s="12">
        <v>0</v>
      </c>
      <c r="AR76" s="12">
        <v>0</v>
      </c>
      <c r="AS76" s="12">
        <f t="shared" si="53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4"/>
        <v>0</v>
      </c>
      <c r="AZ76" s="12">
        <v>0</v>
      </c>
      <c r="BA76" s="12">
        <v>0</v>
      </c>
      <c r="BB76" s="12">
        <f t="shared" si="55"/>
        <v>4505</v>
      </c>
      <c r="BC76" s="12">
        <v>4505</v>
      </c>
      <c r="BD76" s="12"/>
      <c r="BE76" s="12">
        <f t="shared" si="56"/>
        <v>0</v>
      </c>
      <c r="BF76" s="12"/>
      <c r="BG76" s="12"/>
      <c r="BH76" s="12">
        <f t="shared" si="57"/>
        <v>0</v>
      </c>
      <c r="BI76" s="12"/>
      <c r="BJ76" s="12"/>
      <c r="BK76" s="12">
        <f t="shared" si="58"/>
        <v>0</v>
      </c>
      <c r="BL76" s="12"/>
      <c r="BM76" s="12"/>
      <c r="BN76" s="12">
        <f t="shared" si="59"/>
        <v>0</v>
      </c>
      <c r="BO76" s="12"/>
      <c r="BP76" s="12"/>
      <c r="BQ76" s="12">
        <f t="shared" si="60"/>
        <v>0</v>
      </c>
      <c r="BR76" s="12">
        <f t="shared" si="61"/>
        <v>0</v>
      </c>
      <c r="BS76" s="12"/>
      <c r="BT76" s="12"/>
      <c r="BU76" s="12"/>
      <c r="BV76" s="12"/>
      <c r="BW76" s="12">
        <f t="shared" si="62"/>
        <v>0</v>
      </c>
      <c r="BX76" s="12"/>
      <c r="BY76" s="12"/>
      <c r="BZ76" s="12">
        <f t="shared" si="63"/>
        <v>0</v>
      </c>
      <c r="CA76" s="12"/>
      <c r="CB76" s="12"/>
      <c r="CC76" s="12">
        <f t="shared" si="64"/>
        <v>0</v>
      </c>
      <c r="CD76" s="12"/>
      <c r="CE76" s="12"/>
      <c r="CF76" s="12">
        <f t="shared" si="65"/>
        <v>0</v>
      </c>
      <c r="CG76" s="12"/>
      <c r="CH76" s="12"/>
      <c r="CI76" s="12">
        <f t="shared" si="66"/>
        <v>0</v>
      </c>
      <c r="CJ76" s="12"/>
      <c r="CK76" s="12"/>
      <c r="CL76" s="12">
        <f t="shared" si="67"/>
        <v>0</v>
      </c>
      <c r="CM76" s="12"/>
      <c r="CN76" s="12"/>
      <c r="CO76" s="12">
        <f t="shared" si="68"/>
        <v>0</v>
      </c>
      <c r="CP76" s="12"/>
      <c r="CQ76" s="12"/>
      <c r="CR76" s="12">
        <f t="shared" si="69"/>
        <v>0</v>
      </c>
      <c r="CS76" s="12"/>
      <c r="CT76" s="12"/>
      <c r="CU76" s="12">
        <f t="shared" si="70"/>
        <v>0</v>
      </c>
      <c r="CV76" s="12">
        <f t="shared" si="71"/>
        <v>0</v>
      </c>
      <c r="CW76" s="12"/>
      <c r="CX76" s="12"/>
      <c r="CY76" s="12">
        <f t="shared" si="72"/>
        <v>0</v>
      </c>
      <c r="CZ76" s="12"/>
      <c r="DA76" s="12"/>
      <c r="DB76" s="12">
        <f t="shared" si="73"/>
        <v>0</v>
      </c>
      <c r="DC76" s="12">
        <f t="shared" si="74"/>
        <v>0</v>
      </c>
      <c r="DD76" s="12">
        <f t="shared" si="74"/>
        <v>0</v>
      </c>
      <c r="DE76" s="12">
        <f t="shared" si="75"/>
        <v>0</v>
      </c>
      <c r="DF76" s="12"/>
      <c r="DG76" s="12"/>
      <c r="DH76" s="12">
        <f t="shared" si="76"/>
        <v>0</v>
      </c>
      <c r="DI76" s="12"/>
      <c r="DJ76" s="12"/>
      <c r="DK76" s="12">
        <f t="shared" si="77"/>
        <v>0</v>
      </c>
      <c r="DL76" s="12"/>
      <c r="DM76" s="18"/>
      <c r="DN76" s="20">
        <f t="shared" si="79"/>
        <v>18328</v>
      </c>
      <c r="DO76" s="12">
        <f t="shared" si="80"/>
        <v>16122</v>
      </c>
      <c r="DP76" s="21">
        <f t="shared" si="81"/>
        <v>2206</v>
      </c>
      <c r="DQ76" s="19">
        <f t="shared" si="82"/>
        <v>0</v>
      </c>
      <c r="DR76" s="12"/>
      <c r="DS76" s="12"/>
      <c r="DT76" s="12">
        <f t="shared" si="83"/>
        <v>0</v>
      </c>
      <c r="DU76" s="12"/>
      <c r="DV76" s="12"/>
      <c r="DW76" s="12"/>
      <c r="DX76" s="12">
        <f t="shared" ref="DX76:DX81" si="84">DY76+DZ76</f>
        <v>0</v>
      </c>
      <c r="DY76" s="12"/>
      <c r="DZ76" s="12"/>
      <c r="EA76" s="12">
        <f t="shared" si="44"/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f t="shared" si="78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 t="shared" si="45"/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6"/>
        <v>6875</v>
      </c>
      <c r="Y77" s="12">
        <f t="shared" si="47"/>
        <v>6250</v>
      </c>
      <c r="Z77" s="12">
        <v>0</v>
      </c>
      <c r="AA77" s="12">
        <v>6250</v>
      </c>
      <c r="AB77" s="12">
        <f t="shared" si="48"/>
        <v>625</v>
      </c>
      <c r="AC77" s="12">
        <v>0</v>
      </c>
      <c r="AD77" s="12">
        <v>625</v>
      </c>
      <c r="AE77" s="12">
        <f t="shared" si="49"/>
        <v>2500</v>
      </c>
      <c r="AF77" s="12">
        <v>0</v>
      </c>
      <c r="AG77" s="12">
        <v>2500</v>
      </c>
      <c r="AH77" s="12"/>
      <c r="AI77" s="12"/>
      <c r="AJ77" s="12">
        <f t="shared" si="50"/>
        <v>6875</v>
      </c>
      <c r="AK77" s="12">
        <v>0</v>
      </c>
      <c r="AL77" s="12">
        <v>6875</v>
      </c>
      <c r="AM77" s="12">
        <f t="shared" si="51"/>
        <v>5000</v>
      </c>
      <c r="AN77" s="12">
        <v>0</v>
      </c>
      <c r="AO77" s="12">
        <v>5000</v>
      </c>
      <c r="AP77" s="12">
        <f t="shared" si="52"/>
        <v>0</v>
      </c>
      <c r="AQ77" s="12">
        <v>0</v>
      </c>
      <c r="AR77" s="12">
        <v>0</v>
      </c>
      <c r="AS77" s="12">
        <f t="shared" si="53"/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4"/>
        <v>0</v>
      </c>
      <c r="AZ77" s="12">
        <v>0</v>
      </c>
      <c r="BA77" s="12">
        <v>0</v>
      </c>
      <c r="BB77" s="12">
        <f t="shared" si="55"/>
        <v>0</v>
      </c>
      <c r="BC77" s="12">
        <v>0</v>
      </c>
      <c r="BD77" s="12">
        <v>0</v>
      </c>
      <c r="BE77" s="12">
        <f t="shared" si="56"/>
        <v>6250</v>
      </c>
      <c r="BF77" s="12">
        <v>0</v>
      </c>
      <c r="BG77" s="12">
        <v>6250</v>
      </c>
      <c r="BH77" s="12">
        <f t="shared" si="57"/>
        <v>0</v>
      </c>
      <c r="BI77" s="12">
        <v>0</v>
      </c>
      <c r="BJ77" s="12">
        <v>0</v>
      </c>
      <c r="BK77" s="12">
        <f t="shared" si="58"/>
        <v>1250</v>
      </c>
      <c r="BL77" s="12">
        <v>0</v>
      </c>
      <c r="BM77" s="12">
        <v>1250</v>
      </c>
      <c r="BN77" s="12">
        <f t="shared" si="59"/>
        <v>1250</v>
      </c>
      <c r="BO77" s="12">
        <v>0</v>
      </c>
      <c r="BP77" s="12">
        <v>1250</v>
      </c>
      <c r="BQ77" s="12">
        <f t="shared" si="60"/>
        <v>0</v>
      </c>
      <c r="BR77" s="12">
        <f t="shared" si="61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2"/>
        <v>0</v>
      </c>
      <c r="BX77" s="12">
        <v>0</v>
      </c>
      <c r="BY77" s="12">
        <v>0</v>
      </c>
      <c r="BZ77" s="12">
        <f t="shared" si="63"/>
        <v>0</v>
      </c>
      <c r="CA77" s="12">
        <v>0</v>
      </c>
      <c r="CB77" s="12">
        <v>0</v>
      </c>
      <c r="CC77" s="12">
        <f t="shared" si="64"/>
        <v>0</v>
      </c>
      <c r="CD77" s="12">
        <v>0</v>
      </c>
      <c r="CE77" s="12">
        <v>0</v>
      </c>
      <c r="CF77" s="12">
        <f t="shared" si="65"/>
        <v>2500</v>
      </c>
      <c r="CG77" s="12">
        <v>0</v>
      </c>
      <c r="CH77" s="12">
        <v>2500</v>
      </c>
      <c r="CI77" s="12">
        <f t="shared" si="66"/>
        <v>3750</v>
      </c>
      <c r="CJ77" s="12">
        <v>0</v>
      </c>
      <c r="CK77" s="12">
        <v>3750</v>
      </c>
      <c r="CL77" s="12">
        <f t="shared" si="67"/>
        <v>0</v>
      </c>
      <c r="CM77" s="12">
        <v>0</v>
      </c>
      <c r="CN77" s="12">
        <v>0</v>
      </c>
      <c r="CO77" s="12">
        <f t="shared" si="68"/>
        <v>8750</v>
      </c>
      <c r="CP77" s="12">
        <v>0</v>
      </c>
      <c r="CQ77" s="12">
        <v>8750</v>
      </c>
      <c r="CR77" s="12">
        <f t="shared" si="69"/>
        <v>2500</v>
      </c>
      <c r="CS77" s="12">
        <v>0</v>
      </c>
      <c r="CT77" s="12">
        <v>2500</v>
      </c>
      <c r="CU77" s="12">
        <f t="shared" si="70"/>
        <v>0</v>
      </c>
      <c r="CV77" s="12">
        <f t="shared" si="71"/>
        <v>0</v>
      </c>
      <c r="CW77" s="12">
        <v>0</v>
      </c>
      <c r="CX77" s="12">
        <v>0</v>
      </c>
      <c r="CY77" s="12">
        <f t="shared" si="72"/>
        <v>0</v>
      </c>
      <c r="CZ77" s="12">
        <v>0</v>
      </c>
      <c r="DA77" s="12">
        <v>0</v>
      </c>
      <c r="DB77" s="12">
        <f t="shared" si="73"/>
        <v>0</v>
      </c>
      <c r="DC77" s="12">
        <f t="shared" si="74"/>
        <v>0</v>
      </c>
      <c r="DD77" s="12">
        <f t="shared" si="74"/>
        <v>0</v>
      </c>
      <c r="DE77" s="12">
        <f t="shared" si="75"/>
        <v>0</v>
      </c>
      <c r="DF77" s="12">
        <v>0</v>
      </c>
      <c r="DG77" s="12">
        <v>0</v>
      </c>
      <c r="DH77" s="12">
        <f t="shared" si="76"/>
        <v>0</v>
      </c>
      <c r="DI77" s="12">
        <v>0</v>
      </c>
      <c r="DJ77" s="12">
        <v>0</v>
      </c>
      <c r="DK77" s="12">
        <f t="shared" si="77"/>
        <v>0</v>
      </c>
      <c r="DL77" s="12"/>
      <c r="DM77" s="18"/>
      <c r="DN77" s="20">
        <f t="shared" si="79"/>
        <v>61875</v>
      </c>
      <c r="DO77" s="12">
        <f t="shared" si="80"/>
        <v>1213</v>
      </c>
      <c r="DP77" s="21">
        <f t="shared" si="81"/>
        <v>60662</v>
      </c>
      <c r="DQ77" s="19">
        <f t="shared" si="82"/>
        <v>0</v>
      </c>
      <c r="DR77" s="12"/>
      <c r="DS77" s="12"/>
      <c r="DT77" s="12">
        <f t="shared" si="83"/>
        <v>0</v>
      </c>
      <c r="DU77" s="12"/>
      <c r="DV77" s="12"/>
      <c r="DW77" s="12"/>
      <c r="DX77" s="12">
        <f t="shared" si="84"/>
        <v>0</v>
      </c>
      <c r="DY77" s="12"/>
      <c r="DZ77" s="12"/>
      <c r="EA77" s="12">
        <f t="shared" si="44"/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f t="shared" si="78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5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6"/>
        <v>0</v>
      </c>
      <c r="Y78" s="12">
        <f t="shared" si="47"/>
        <v>0</v>
      </c>
      <c r="Z78" s="12">
        <v>0</v>
      </c>
      <c r="AA78" s="12">
        <v>0</v>
      </c>
      <c r="AB78" s="12">
        <f t="shared" si="48"/>
        <v>0</v>
      </c>
      <c r="AC78" s="12">
        <v>0</v>
      </c>
      <c r="AD78" s="12">
        <v>0</v>
      </c>
      <c r="AE78" s="12">
        <f t="shared" si="49"/>
        <v>2000</v>
      </c>
      <c r="AF78" s="12">
        <v>2000</v>
      </c>
      <c r="AG78" s="12">
        <v>0</v>
      </c>
      <c r="AH78" s="12"/>
      <c r="AI78" s="12"/>
      <c r="AJ78" s="12">
        <f t="shared" si="50"/>
        <v>0</v>
      </c>
      <c r="AK78" s="12">
        <v>0</v>
      </c>
      <c r="AL78" s="12">
        <v>0</v>
      </c>
      <c r="AM78" s="12">
        <f t="shared" si="51"/>
        <v>0</v>
      </c>
      <c r="AN78" s="12">
        <v>0</v>
      </c>
      <c r="AO78" s="12">
        <v>0</v>
      </c>
      <c r="AP78" s="12">
        <f t="shared" si="52"/>
        <v>0</v>
      </c>
      <c r="AQ78" s="12">
        <v>0</v>
      </c>
      <c r="AR78" s="12">
        <v>0</v>
      </c>
      <c r="AS78" s="12">
        <f t="shared" si="53"/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4"/>
        <v>0</v>
      </c>
      <c r="AZ78" s="12">
        <v>0</v>
      </c>
      <c r="BA78" s="12">
        <v>0</v>
      </c>
      <c r="BB78" s="12">
        <f t="shared" si="55"/>
        <v>0</v>
      </c>
      <c r="BC78" s="12">
        <v>0</v>
      </c>
      <c r="BD78" s="12">
        <v>0</v>
      </c>
      <c r="BE78" s="12">
        <f t="shared" si="56"/>
        <v>0</v>
      </c>
      <c r="BF78" s="12">
        <v>0</v>
      </c>
      <c r="BG78" s="12">
        <v>0</v>
      </c>
      <c r="BH78" s="12">
        <f t="shared" si="57"/>
        <v>0</v>
      </c>
      <c r="BI78" s="12">
        <v>0</v>
      </c>
      <c r="BJ78" s="12">
        <v>0</v>
      </c>
      <c r="BK78" s="12">
        <f t="shared" si="58"/>
        <v>70000</v>
      </c>
      <c r="BL78" s="12">
        <v>70000</v>
      </c>
      <c r="BM78" s="12">
        <v>0</v>
      </c>
      <c r="BN78" s="12">
        <f t="shared" si="59"/>
        <v>9500</v>
      </c>
      <c r="BO78" s="12">
        <v>9500</v>
      </c>
      <c r="BP78" s="12">
        <v>0</v>
      </c>
      <c r="BQ78" s="12">
        <f t="shared" si="60"/>
        <v>0</v>
      </c>
      <c r="BR78" s="12">
        <f t="shared" si="61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2"/>
        <v>0</v>
      </c>
      <c r="BX78" s="12">
        <v>0</v>
      </c>
      <c r="BY78" s="12">
        <v>0</v>
      </c>
      <c r="BZ78" s="12">
        <f t="shared" si="63"/>
        <v>0</v>
      </c>
      <c r="CA78" s="12">
        <v>0</v>
      </c>
      <c r="CB78" s="12">
        <v>0</v>
      </c>
      <c r="CC78" s="12">
        <f t="shared" si="64"/>
        <v>0</v>
      </c>
      <c r="CD78" s="12">
        <v>0</v>
      </c>
      <c r="CE78" s="12">
        <v>0</v>
      </c>
      <c r="CF78" s="12">
        <f t="shared" si="65"/>
        <v>7000</v>
      </c>
      <c r="CG78" s="12">
        <v>7000</v>
      </c>
      <c r="CH78" s="12">
        <v>0</v>
      </c>
      <c r="CI78" s="12">
        <f t="shared" si="66"/>
        <v>3300</v>
      </c>
      <c r="CJ78" s="12">
        <v>3300</v>
      </c>
      <c r="CK78" s="12">
        <v>0</v>
      </c>
      <c r="CL78" s="12">
        <f t="shared" si="67"/>
        <v>0</v>
      </c>
      <c r="CM78" s="12">
        <v>0</v>
      </c>
      <c r="CN78" s="12">
        <v>0</v>
      </c>
      <c r="CO78" s="12">
        <f t="shared" si="68"/>
        <v>0</v>
      </c>
      <c r="CP78" s="12">
        <v>0</v>
      </c>
      <c r="CQ78" s="12">
        <v>0</v>
      </c>
      <c r="CR78" s="12">
        <f t="shared" si="69"/>
        <v>0</v>
      </c>
      <c r="CS78" s="12">
        <v>0</v>
      </c>
      <c r="CT78" s="12">
        <v>0</v>
      </c>
      <c r="CU78" s="12">
        <f t="shared" si="70"/>
        <v>0</v>
      </c>
      <c r="CV78" s="12">
        <f t="shared" si="71"/>
        <v>0</v>
      </c>
      <c r="CW78" s="12">
        <v>0</v>
      </c>
      <c r="CX78" s="12">
        <v>0</v>
      </c>
      <c r="CY78" s="12">
        <f t="shared" si="72"/>
        <v>0</v>
      </c>
      <c r="CZ78" s="12">
        <v>0</v>
      </c>
      <c r="DA78" s="12">
        <v>0</v>
      </c>
      <c r="DB78" s="12">
        <f t="shared" si="73"/>
        <v>0</v>
      </c>
      <c r="DC78" s="12">
        <f t="shared" si="74"/>
        <v>0</v>
      </c>
      <c r="DD78" s="12">
        <f t="shared" si="74"/>
        <v>0</v>
      </c>
      <c r="DE78" s="12">
        <f t="shared" si="75"/>
        <v>0</v>
      </c>
      <c r="DF78" s="12">
        <v>0</v>
      </c>
      <c r="DG78" s="12">
        <v>0</v>
      </c>
      <c r="DH78" s="12">
        <f t="shared" si="76"/>
        <v>0</v>
      </c>
      <c r="DI78" s="12">
        <v>0</v>
      </c>
      <c r="DJ78" s="12"/>
      <c r="DK78" s="12">
        <f t="shared" si="77"/>
        <v>0</v>
      </c>
      <c r="DL78" s="12"/>
      <c r="DM78" s="18"/>
      <c r="DN78" s="20">
        <f t="shared" si="79"/>
        <v>100844</v>
      </c>
      <c r="DO78" s="12">
        <f t="shared" si="80"/>
        <v>100844</v>
      </c>
      <c r="DP78" s="21">
        <f t="shared" si="81"/>
        <v>0</v>
      </c>
      <c r="DQ78" s="19">
        <f t="shared" si="82"/>
        <v>0</v>
      </c>
      <c r="DR78" s="12"/>
      <c r="DS78" s="12"/>
      <c r="DT78" s="12">
        <f t="shared" si="83"/>
        <v>0</v>
      </c>
      <c r="DU78" s="12"/>
      <c r="DV78" s="12"/>
      <c r="DW78" s="12"/>
      <c r="DX78" s="12">
        <f t="shared" si="84"/>
        <v>0</v>
      </c>
      <c r="DY78" s="12"/>
      <c r="DZ78" s="12"/>
      <c r="EA78" s="12">
        <f t="shared" si="44"/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f t="shared" si="78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5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6"/>
        <v>0</v>
      </c>
      <c r="Y79" s="12">
        <f t="shared" si="47"/>
        <v>0</v>
      </c>
      <c r="Z79" s="12">
        <v>0</v>
      </c>
      <c r="AA79" s="12">
        <v>0</v>
      </c>
      <c r="AB79" s="12">
        <f t="shared" si="48"/>
        <v>0</v>
      </c>
      <c r="AC79" s="12">
        <v>0</v>
      </c>
      <c r="AD79" s="12">
        <v>0</v>
      </c>
      <c r="AE79" s="12">
        <f t="shared" si="49"/>
        <v>0</v>
      </c>
      <c r="AF79" s="12">
        <v>0</v>
      </c>
      <c r="AG79" s="12">
        <v>0</v>
      </c>
      <c r="AH79" s="12">
        <v>0</v>
      </c>
      <c r="AI79" s="12"/>
      <c r="AJ79" s="12">
        <f t="shared" si="50"/>
        <v>509</v>
      </c>
      <c r="AK79" s="12">
        <v>305</v>
      </c>
      <c r="AL79" s="12">
        <v>204</v>
      </c>
      <c r="AM79" s="12">
        <f t="shared" si="51"/>
        <v>0</v>
      </c>
      <c r="AN79" s="12">
        <v>0</v>
      </c>
      <c r="AO79" s="12">
        <v>0</v>
      </c>
      <c r="AP79" s="12">
        <f t="shared" si="52"/>
        <v>0</v>
      </c>
      <c r="AQ79" s="12">
        <v>0</v>
      </c>
      <c r="AR79" s="12">
        <v>0</v>
      </c>
      <c r="AS79" s="12">
        <f t="shared" si="53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4"/>
        <v>0</v>
      </c>
      <c r="AZ79" s="12">
        <v>0</v>
      </c>
      <c r="BA79" s="12">
        <v>0</v>
      </c>
      <c r="BB79" s="12">
        <f t="shared" si="55"/>
        <v>0</v>
      </c>
      <c r="BC79" s="12">
        <v>0</v>
      </c>
      <c r="BD79" s="12">
        <v>0</v>
      </c>
      <c r="BE79" s="12">
        <f t="shared" si="56"/>
        <v>0</v>
      </c>
      <c r="BF79" s="12">
        <v>0</v>
      </c>
      <c r="BG79" s="12">
        <v>0</v>
      </c>
      <c r="BH79" s="12">
        <f t="shared" si="57"/>
        <v>0</v>
      </c>
      <c r="BI79" s="12">
        <v>0</v>
      </c>
      <c r="BJ79" s="12">
        <v>0</v>
      </c>
      <c r="BK79" s="12">
        <f t="shared" si="58"/>
        <v>0</v>
      </c>
      <c r="BL79" s="12">
        <v>0</v>
      </c>
      <c r="BM79" s="12">
        <v>0</v>
      </c>
      <c r="BN79" s="12">
        <f t="shared" si="59"/>
        <v>0</v>
      </c>
      <c r="BO79" s="12">
        <v>0</v>
      </c>
      <c r="BP79" s="12">
        <v>0</v>
      </c>
      <c r="BQ79" s="12">
        <f t="shared" si="60"/>
        <v>0</v>
      </c>
      <c r="BR79" s="12">
        <f t="shared" si="61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2"/>
        <v>0</v>
      </c>
      <c r="BX79" s="12">
        <v>0</v>
      </c>
      <c r="BY79" s="12">
        <v>0</v>
      </c>
      <c r="BZ79" s="12">
        <f t="shared" si="63"/>
        <v>0</v>
      </c>
      <c r="CA79" s="12">
        <v>0</v>
      </c>
      <c r="CB79" s="12">
        <v>0</v>
      </c>
      <c r="CC79" s="12">
        <f t="shared" si="64"/>
        <v>0</v>
      </c>
      <c r="CD79" s="12">
        <v>0</v>
      </c>
      <c r="CE79" s="12">
        <v>0</v>
      </c>
      <c r="CF79" s="12">
        <f t="shared" si="65"/>
        <v>0</v>
      </c>
      <c r="CG79" s="12">
        <v>0</v>
      </c>
      <c r="CH79" s="12">
        <v>0</v>
      </c>
      <c r="CI79" s="12">
        <f t="shared" si="66"/>
        <v>0</v>
      </c>
      <c r="CJ79" s="12">
        <v>0</v>
      </c>
      <c r="CK79" s="12">
        <v>0</v>
      </c>
      <c r="CL79" s="12">
        <f t="shared" si="67"/>
        <v>0</v>
      </c>
      <c r="CM79" s="12">
        <v>0</v>
      </c>
      <c r="CN79" s="12">
        <v>0</v>
      </c>
      <c r="CO79" s="12">
        <f t="shared" si="68"/>
        <v>0</v>
      </c>
      <c r="CP79" s="12">
        <v>0</v>
      </c>
      <c r="CQ79" s="12">
        <v>0</v>
      </c>
      <c r="CR79" s="12">
        <f t="shared" si="69"/>
        <v>35573</v>
      </c>
      <c r="CS79" s="12">
        <v>19604</v>
      </c>
      <c r="CT79" s="12">
        <v>15969</v>
      </c>
      <c r="CU79" s="12">
        <f t="shared" si="70"/>
        <v>0</v>
      </c>
      <c r="CV79" s="12">
        <f t="shared" si="71"/>
        <v>0</v>
      </c>
      <c r="CW79" s="12">
        <v>0</v>
      </c>
      <c r="CX79" s="12">
        <v>0</v>
      </c>
      <c r="CY79" s="12">
        <f t="shared" si="72"/>
        <v>0</v>
      </c>
      <c r="CZ79" s="12">
        <v>0</v>
      </c>
      <c r="DA79" s="12">
        <v>0</v>
      </c>
      <c r="DB79" s="12">
        <f t="shared" si="73"/>
        <v>0</v>
      </c>
      <c r="DC79" s="12">
        <f t="shared" si="74"/>
        <v>0</v>
      </c>
      <c r="DD79" s="12">
        <f t="shared" si="74"/>
        <v>0</v>
      </c>
      <c r="DE79" s="12">
        <f t="shared" si="75"/>
        <v>0</v>
      </c>
      <c r="DF79" s="12">
        <v>0</v>
      </c>
      <c r="DG79" s="12">
        <v>0</v>
      </c>
      <c r="DH79" s="12">
        <f t="shared" si="76"/>
        <v>0</v>
      </c>
      <c r="DI79" s="12">
        <v>0</v>
      </c>
      <c r="DJ79" s="12">
        <v>0</v>
      </c>
      <c r="DK79" s="12">
        <f t="shared" si="77"/>
        <v>0</v>
      </c>
      <c r="DL79" s="12">
        <v>0</v>
      </c>
      <c r="DM79" s="18">
        <v>0</v>
      </c>
      <c r="DN79" s="20">
        <f t="shared" si="79"/>
        <v>36082</v>
      </c>
      <c r="DO79" s="12">
        <f t="shared" si="80"/>
        <v>19909</v>
      </c>
      <c r="DP79" s="21">
        <f t="shared" si="81"/>
        <v>16173</v>
      </c>
      <c r="DQ79" s="19">
        <f t="shared" si="82"/>
        <v>0</v>
      </c>
      <c r="DR79" s="12"/>
      <c r="DS79" s="12"/>
      <c r="DT79" s="12">
        <f t="shared" si="83"/>
        <v>0</v>
      </c>
      <c r="DU79" s="12"/>
      <c r="DV79" s="12"/>
      <c r="DW79" s="12"/>
      <c r="DX79" s="12">
        <f t="shared" si="84"/>
        <v>0</v>
      </c>
      <c r="DY79" s="12"/>
      <c r="DZ79" s="12"/>
      <c r="EA79" s="12">
        <f t="shared" ref="EA79:EA86" si="85">EB79+EC79</f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f t="shared" si="78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5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6"/>
        <v>0</v>
      </c>
      <c r="Y80" s="12">
        <f t="shared" si="47"/>
        <v>0</v>
      </c>
      <c r="Z80" s="12"/>
      <c r="AA80" s="12"/>
      <c r="AB80" s="12">
        <f t="shared" si="48"/>
        <v>0</v>
      </c>
      <c r="AC80" s="12"/>
      <c r="AD80" s="12"/>
      <c r="AE80" s="12">
        <f t="shared" si="49"/>
        <v>0</v>
      </c>
      <c r="AF80" s="12"/>
      <c r="AG80" s="12"/>
      <c r="AH80" s="12"/>
      <c r="AI80" s="12"/>
      <c r="AJ80" s="12">
        <f t="shared" si="50"/>
        <v>0</v>
      </c>
      <c r="AK80" s="12"/>
      <c r="AL80" s="12"/>
      <c r="AM80" s="12">
        <f t="shared" si="51"/>
        <v>0</v>
      </c>
      <c r="AN80" s="12"/>
      <c r="AO80" s="12"/>
      <c r="AP80" s="12">
        <f t="shared" si="52"/>
        <v>0</v>
      </c>
      <c r="AQ80" s="12"/>
      <c r="AR80" s="12"/>
      <c r="AS80" s="12">
        <f t="shared" si="53"/>
        <v>0</v>
      </c>
      <c r="AT80" s="12"/>
      <c r="AU80" s="12"/>
      <c r="AV80" s="12"/>
      <c r="AW80" s="12"/>
      <c r="AX80" s="12"/>
      <c r="AY80" s="12">
        <f t="shared" si="54"/>
        <v>0</v>
      </c>
      <c r="AZ80" s="12"/>
      <c r="BA80" s="12"/>
      <c r="BB80" s="12">
        <f t="shared" si="55"/>
        <v>0</v>
      </c>
      <c r="BC80" s="12"/>
      <c r="BD80" s="12"/>
      <c r="BE80" s="12">
        <f t="shared" si="56"/>
        <v>0</v>
      </c>
      <c r="BF80" s="12"/>
      <c r="BG80" s="12"/>
      <c r="BH80" s="12">
        <f t="shared" si="57"/>
        <v>0</v>
      </c>
      <c r="BI80" s="12"/>
      <c r="BJ80" s="12"/>
      <c r="BK80" s="12">
        <f t="shared" si="58"/>
        <v>0</v>
      </c>
      <c r="BL80" s="12"/>
      <c r="BM80" s="12"/>
      <c r="BN80" s="12">
        <f t="shared" si="59"/>
        <v>0</v>
      </c>
      <c r="BO80" s="12"/>
      <c r="BP80" s="12"/>
      <c r="BQ80" s="12">
        <f t="shared" si="60"/>
        <v>0</v>
      </c>
      <c r="BR80" s="12">
        <f t="shared" si="61"/>
        <v>0</v>
      </c>
      <c r="BS80" s="12"/>
      <c r="BT80" s="12"/>
      <c r="BU80" s="12"/>
      <c r="BV80" s="12"/>
      <c r="BW80" s="12">
        <f t="shared" si="62"/>
        <v>0</v>
      </c>
      <c r="BX80" s="12"/>
      <c r="BY80" s="12"/>
      <c r="BZ80" s="12">
        <f t="shared" si="63"/>
        <v>0</v>
      </c>
      <c r="CA80" s="12"/>
      <c r="CB80" s="12"/>
      <c r="CC80" s="12">
        <f t="shared" si="64"/>
        <v>0</v>
      </c>
      <c r="CD80" s="12"/>
      <c r="CE80" s="12"/>
      <c r="CF80" s="12">
        <f t="shared" si="65"/>
        <v>0</v>
      </c>
      <c r="CG80" s="12"/>
      <c r="CH80" s="12"/>
      <c r="CI80" s="12">
        <f t="shared" si="66"/>
        <v>0</v>
      </c>
      <c r="CJ80" s="12"/>
      <c r="CK80" s="12"/>
      <c r="CL80" s="12">
        <f t="shared" si="67"/>
        <v>0</v>
      </c>
      <c r="CM80" s="12"/>
      <c r="CN80" s="12"/>
      <c r="CO80" s="12">
        <f t="shared" si="68"/>
        <v>0</v>
      </c>
      <c r="CP80" s="12"/>
      <c r="CQ80" s="12"/>
      <c r="CR80" s="12">
        <f t="shared" si="69"/>
        <v>10718</v>
      </c>
      <c r="CS80" s="12">
        <v>3965</v>
      </c>
      <c r="CT80" s="12">
        <v>6753</v>
      </c>
      <c r="CU80" s="12">
        <f t="shared" si="70"/>
        <v>0</v>
      </c>
      <c r="CV80" s="12">
        <f t="shared" si="71"/>
        <v>0</v>
      </c>
      <c r="CW80" s="12"/>
      <c r="CX80" s="12"/>
      <c r="CY80" s="12">
        <f t="shared" si="72"/>
        <v>0</v>
      </c>
      <c r="CZ80" s="12"/>
      <c r="DA80" s="12"/>
      <c r="DB80" s="12">
        <f t="shared" si="73"/>
        <v>0</v>
      </c>
      <c r="DC80" s="12">
        <f t="shared" si="74"/>
        <v>0</v>
      </c>
      <c r="DD80" s="12">
        <f t="shared" si="74"/>
        <v>0</v>
      </c>
      <c r="DE80" s="12">
        <f t="shared" si="75"/>
        <v>0</v>
      </c>
      <c r="DF80" s="12"/>
      <c r="DG80" s="12"/>
      <c r="DH80" s="12">
        <f t="shared" si="76"/>
        <v>0</v>
      </c>
      <c r="DI80" s="12"/>
      <c r="DJ80" s="12"/>
      <c r="DK80" s="12">
        <f t="shared" si="77"/>
        <v>0</v>
      </c>
      <c r="DL80" s="12"/>
      <c r="DM80" s="18"/>
      <c r="DN80" s="20">
        <f t="shared" si="79"/>
        <v>10718</v>
      </c>
      <c r="DO80" s="12">
        <f t="shared" si="80"/>
        <v>3965</v>
      </c>
      <c r="DP80" s="21">
        <f t="shared" si="81"/>
        <v>6753</v>
      </c>
      <c r="DQ80" s="19">
        <f t="shared" si="82"/>
        <v>0</v>
      </c>
      <c r="DR80" s="12"/>
      <c r="DS80" s="12"/>
      <c r="DT80" s="12">
        <f t="shared" si="83"/>
        <v>0</v>
      </c>
      <c r="DU80" s="12"/>
      <c r="DV80" s="12"/>
      <c r="DW80" s="12"/>
      <c r="DX80" s="12">
        <f t="shared" si="84"/>
        <v>0</v>
      </c>
      <c r="DY80" s="12"/>
      <c r="DZ80" s="12"/>
      <c r="EA80" s="12">
        <f t="shared" si="85"/>
        <v>10718</v>
      </c>
      <c r="EB80" s="12">
        <v>3965</v>
      </c>
      <c r="EC80" s="12">
        <v>6753</v>
      </c>
    </row>
    <row r="81" spans="1:133" s="6" customFormat="1" ht="47.25" x14ac:dyDescent="0.25">
      <c r="A81" s="11" t="s">
        <v>147</v>
      </c>
      <c r="B81" s="12">
        <f t="shared" si="78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5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6"/>
        <v>0</v>
      </c>
      <c r="Y81" s="12">
        <f t="shared" si="47"/>
        <v>0</v>
      </c>
      <c r="Z81" s="12"/>
      <c r="AA81" s="12"/>
      <c r="AB81" s="12">
        <f t="shared" si="48"/>
        <v>0</v>
      </c>
      <c r="AC81" s="12"/>
      <c r="AD81" s="12"/>
      <c r="AE81" s="12">
        <f t="shared" si="49"/>
        <v>0</v>
      </c>
      <c r="AF81" s="12"/>
      <c r="AG81" s="12"/>
      <c r="AH81" s="12"/>
      <c r="AI81" s="12"/>
      <c r="AJ81" s="12">
        <f t="shared" si="50"/>
        <v>0</v>
      </c>
      <c r="AK81" s="12"/>
      <c r="AL81" s="12"/>
      <c r="AM81" s="12">
        <f t="shared" si="51"/>
        <v>0</v>
      </c>
      <c r="AN81" s="12"/>
      <c r="AO81" s="12"/>
      <c r="AP81" s="12">
        <f t="shared" si="52"/>
        <v>0</v>
      </c>
      <c r="AQ81" s="12"/>
      <c r="AR81" s="12"/>
      <c r="AS81" s="12">
        <f t="shared" si="53"/>
        <v>0</v>
      </c>
      <c r="AT81" s="12"/>
      <c r="AU81" s="12"/>
      <c r="AV81" s="12"/>
      <c r="AW81" s="12"/>
      <c r="AX81" s="12"/>
      <c r="AY81" s="12">
        <f t="shared" si="54"/>
        <v>0</v>
      </c>
      <c r="AZ81" s="12"/>
      <c r="BA81" s="12"/>
      <c r="BB81" s="12">
        <f t="shared" si="55"/>
        <v>0</v>
      </c>
      <c r="BC81" s="12"/>
      <c r="BD81" s="12"/>
      <c r="BE81" s="12">
        <f t="shared" si="56"/>
        <v>0</v>
      </c>
      <c r="BF81" s="12"/>
      <c r="BG81" s="12"/>
      <c r="BH81" s="12">
        <f t="shared" si="57"/>
        <v>0</v>
      </c>
      <c r="BI81" s="12"/>
      <c r="BJ81" s="12"/>
      <c r="BK81" s="12">
        <f t="shared" si="58"/>
        <v>0</v>
      </c>
      <c r="BL81" s="12"/>
      <c r="BM81" s="12"/>
      <c r="BN81" s="12">
        <f t="shared" si="59"/>
        <v>0</v>
      </c>
      <c r="BO81" s="12"/>
      <c r="BP81" s="12"/>
      <c r="BQ81" s="12">
        <f t="shared" si="60"/>
        <v>0</v>
      </c>
      <c r="BR81" s="12">
        <f t="shared" si="61"/>
        <v>0</v>
      </c>
      <c r="BS81" s="12"/>
      <c r="BT81" s="12"/>
      <c r="BU81" s="12"/>
      <c r="BV81" s="12"/>
      <c r="BW81" s="12">
        <f t="shared" si="62"/>
        <v>0</v>
      </c>
      <c r="BX81" s="12"/>
      <c r="BY81" s="12"/>
      <c r="BZ81" s="12">
        <f t="shared" si="63"/>
        <v>0</v>
      </c>
      <c r="CA81" s="12"/>
      <c r="CB81" s="12"/>
      <c r="CC81" s="12">
        <f t="shared" si="64"/>
        <v>0</v>
      </c>
      <c r="CD81" s="12"/>
      <c r="CE81" s="12"/>
      <c r="CF81" s="12">
        <f t="shared" si="65"/>
        <v>0</v>
      </c>
      <c r="CG81" s="12"/>
      <c r="CH81" s="12"/>
      <c r="CI81" s="12">
        <f t="shared" si="66"/>
        <v>0</v>
      </c>
      <c r="CJ81" s="12"/>
      <c r="CK81" s="12"/>
      <c r="CL81" s="12">
        <f t="shared" si="67"/>
        <v>0</v>
      </c>
      <c r="CM81" s="12"/>
      <c r="CN81" s="12"/>
      <c r="CO81" s="12">
        <f t="shared" si="68"/>
        <v>0</v>
      </c>
      <c r="CP81" s="12"/>
      <c r="CQ81" s="12"/>
      <c r="CR81" s="12">
        <f t="shared" si="69"/>
        <v>7118</v>
      </c>
      <c r="CS81" s="12">
        <v>4560</v>
      </c>
      <c r="CT81" s="12">
        <v>2558</v>
      </c>
      <c r="CU81" s="12">
        <f t="shared" si="70"/>
        <v>0</v>
      </c>
      <c r="CV81" s="12">
        <f t="shared" si="71"/>
        <v>0</v>
      </c>
      <c r="CW81" s="12"/>
      <c r="CX81" s="12"/>
      <c r="CY81" s="12">
        <f t="shared" si="72"/>
        <v>0</v>
      </c>
      <c r="CZ81" s="12"/>
      <c r="DA81" s="12"/>
      <c r="DB81" s="12">
        <f t="shared" si="73"/>
        <v>0</v>
      </c>
      <c r="DC81" s="12">
        <f t="shared" si="74"/>
        <v>0</v>
      </c>
      <c r="DD81" s="12">
        <f t="shared" si="74"/>
        <v>0</v>
      </c>
      <c r="DE81" s="12">
        <f t="shared" si="75"/>
        <v>0</v>
      </c>
      <c r="DF81" s="12"/>
      <c r="DG81" s="12"/>
      <c r="DH81" s="12">
        <f t="shared" si="76"/>
        <v>0</v>
      </c>
      <c r="DI81" s="12"/>
      <c r="DJ81" s="12"/>
      <c r="DK81" s="12">
        <f t="shared" si="77"/>
        <v>0</v>
      </c>
      <c r="DL81" s="12"/>
      <c r="DM81" s="18"/>
      <c r="DN81" s="20">
        <f t="shared" si="79"/>
        <v>7118</v>
      </c>
      <c r="DO81" s="12">
        <f t="shared" si="80"/>
        <v>4560</v>
      </c>
      <c r="DP81" s="21">
        <f t="shared" si="81"/>
        <v>2558</v>
      </c>
      <c r="DQ81" s="19">
        <f t="shared" si="82"/>
        <v>0</v>
      </c>
      <c r="DR81" s="12"/>
      <c r="DS81" s="12"/>
      <c r="DT81" s="12">
        <f t="shared" si="83"/>
        <v>0</v>
      </c>
      <c r="DU81" s="12"/>
      <c r="DV81" s="12"/>
      <c r="DW81" s="12"/>
      <c r="DX81" s="12">
        <f t="shared" si="84"/>
        <v>0</v>
      </c>
      <c r="DY81" s="12"/>
      <c r="DZ81" s="12"/>
      <c r="EA81" s="12">
        <f t="shared" si="85"/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f t="shared" si="78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5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6"/>
        <v>0</v>
      </c>
      <c r="Y82" s="12">
        <f t="shared" si="47"/>
        <v>0</v>
      </c>
      <c r="Z82" s="12">
        <v>0</v>
      </c>
      <c r="AA82" s="12">
        <v>0</v>
      </c>
      <c r="AB82" s="12">
        <f t="shared" si="48"/>
        <v>0</v>
      </c>
      <c r="AC82" s="12">
        <v>0</v>
      </c>
      <c r="AD82" s="12">
        <v>0</v>
      </c>
      <c r="AE82" s="12">
        <f t="shared" si="49"/>
        <v>5114</v>
      </c>
      <c r="AF82" s="12">
        <v>4599</v>
      </c>
      <c r="AG82" s="12">
        <v>515</v>
      </c>
      <c r="AH82" s="12"/>
      <c r="AI82" s="12"/>
      <c r="AJ82" s="12">
        <f t="shared" si="50"/>
        <v>0</v>
      </c>
      <c r="AK82" s="12">
        <v>0</v>
      </c>
      <c r="AL82" s="12">
        <v>0</v>
      </c>
      <c r="AM82" s="12">
        <f t="shared" si="51"/>
        <v>1544</v>
      </c>
      <c r="AN82" s="12">
        <v>515</v>
      </c>
      <c r="AO82" s="12">
        <v>1029</v>
      </c>
      <c r="AP82" s="12">
        <f t="shared" si="52"/>
        <v>0</v>
      </c>
      <c r="AQ82" s="12">
        <v>0</v>
      </c>
      <c r="AR82" s="12">
        <v>0</v>
      </c>
      <c r="AS82" s="12">
        <f t="shared" si="53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4"/>
        <v>0</v>
      </c>
      <c r="AZ82" s="12">
        <v>0</v>
      </c>
      <c r="BA82" s="12">
        <v>0</v>
      </c>
      <c r="BB82" s="12">
        <f t="shared" si="55"/>
        <v>0</v>
      </c>
      <c r="BC82" s="12">
        <v>0</v>
      </c>
      <c r="BD82" s="12">
        <v>0</v>
      </c>
      <c r="BE82" s="12">
        <f t="shared" si="56"/>
        <v>412</v>
      </c>
      <c r="BF82" s="12">
        <v>0</v>
      </c>
      <c r="BG82" s="12">
        <v>412</v>
      </c>
      <c r="BH82" s="12">
        <f t="shared" si="57"/>
        <v>0</v>
      </c>
      <c r="BI82" s="12">
        <v>0</v>
      </c>
      <c r="BJ82" s="12">
        <v>0</v>
      </c>
      <c r="BK82" s="12">
        <f t="shared" si="58"/>
        <v>2697</v>
      </c>
      <c r="BL82" s="12">
        <v>2697</v>
      </c>
      <c r="BM82" s="12">
        <v>0</v>
      </c>
      <c r="BN82" s="12">
        <f t="shared" si="59"/>
        <v>3456</v>
      </c>
      <c r="BO82" s="12">
        <v>3250</v>
      </c>
      <c r="BP82" s="12">
        <v>206</v>
      </c>
      <c r="BQ82" s="12">
        <f t="shared" si="60"/>
        <v>0</v>
      </c>
      <c r="BR82" s="12">
        <f t="shared" si="61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2"/>
        <v>0</v>
      </c>
      <c r="BX82" s="12">
        <v>0</v>
      </c>
      <c r="BY82" s="12">
        <v>0</v>
      </c>
      <c r="BZ82" s="12">
        <f t="shared" si="63"/>
        <v>0</v>
      </c>
      <c r="CA82" s="12">
        <v>0</v>
      </c>
      <c r="CB82" s="12">
        <v>0</v>
      </c>
      <c r="CC82" s="12">
        <f t="shared" si="64"/>
        <v>0</v>
      </c>
      <c r="CD82" s="12">
        <v>0</v>
      </c>
      <c r="CE82" s="12">
        <v>0</v>
      </c>
      <c r="CF82" s="12">
        <f t="shared" si="65"/>
        <v>28786</v>
      </c>
      <c r="CG82" s="12">
        <v>27964</v>
      </c>
      <c r="CH82" s="12">
        <v>822</v>
      </c>
      <c r="CI82" s="12">
        <f t="shared" si="66"/>
        <v>0</v>
      </c>
      <c r="CJ82" s="12">
        <v>0</v>
      </c>
      <c r="CK82" s="12">
        <v>0</v>
      </c>
      <c r="CL82" s="12">
        <f t="shared" si="67"/>
        <v>0</v>
      </c>
      <c r="CM82" s="12">
        <v>0</v>
      </c>
      <c r="CN82" s="12">
        <v>0</v>
      </c>
      <c r="CO82" s="12">
        <f t="shared" si="68"/>
        <v>2398</v>
      </c>
      <c r="CP82" s="12">
        <v>1492</v>
      </c>
      <c r="CQ82" s="12">
        <v>906</v>
      </c>
      <c r="CR82" s="12">
        <f t="shared" si="69"/>
        <v>0</v>
      </c>
      <c r="CS82" s="12">
        <v>0</v>
      </c>
      <c r="CT82" s="12">
        <v>0</v>
      </c>
      <c r="CU82" s="12">
        <f t="shared" si="70"/>
        <v>0</v>
      </c>
      <c r="CV82" s="12">
        <f t="shared" si="71"/>
        <v>0</v>
      </c>
      <c r="CW82" s="12">
        <v>0</v>
      </c>
      <c r="CX82" s="12">
        <v>0</v>
      </c>
      <c r="CY82" s="12">
        <f t="shared" si="72"/>
        <v>0</v>
      </c>
      <c r="CZ82" s="12">
        <v>0</v>
      </c>
      <c r="DA82" s="12">
        <v>0</v>
      </c>
      <c r="DB82" s="12">
        <f t="shared" si="73"/>
        <v>0</v>
      </c>
      <c r="DC82" s="12">
        <f t="shared" si="74"/>
        <v>0</v>
      </c>
      <c r="DD82" s="12">
        <f t="shared" si="74"/>
        <v>0</v>
      </c>
      <c r="DE82" s="12">
        <f t="shared" si="75"/>
        <v>0</v>
      </c>
      <c r="DF82" s="12">
        <v>0</v>
      </c>
      <c r="DG82" s="12">
        <v>0</v>
      </c>
      <c r="DH82" s="12">
        <f t="shared" si="76"/>
        <v>0</v>
      </c>
      <c r="DI82" s="12">
        <v>0</v>
      </c>
      <c r="DJ82" s="12">
        <v>0</v>
      </c>
      <c r="DK82" s="12">
        <f t="shared" si="77"/>
        <v>0</v>
      </c>
      <c r="DL82" s="12"/>
      <c r="DM82" s="18"/>
      <c r="DN82" s="20">
        <f t="shared" si="79"/>
        <v>49185</v>
      </c>
      <c r="DO82" s="12">
        <f t="shared" si="80"/>
        <v>43854</v>
      </c>
      <c r="DP82" s="21">
        <f t="shared" si="81"/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f t="shared" si="85"/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f t="shared" si="78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5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6"/>
        <v>0</v>
      </c>
      <c r="Y83" s="12">
        <f t="shared" si="47"/>
        <v>0</v>
      </c>
      <c r="Z83" s="12">
        <v>0</v>
      </c>
      <c r="AA83" s="12">
        <v>0</v>
      </c>
      <c r="AB83" s="12">
        <f t="shared" si="48"/>
        <v>0</v>
      </c>
      <c r="AC83" s="12">
        <v>0</v>
      </c>
      <c r="AD83" s="12">
        <v>0</v>
      </c>
      <c r="AE83" s="12">
        <f t="shared" si="49"/>
        <v>0</v>
      </c>
      <c r="AF83" s="12">
        <v>0</v>
      </c>
      <c r="AG83" s="12">
        <v>0</v>
      </c>
      <c r="AH83" s="12"/>
      <c r="AI83" s="12"/>
      <c r="AJ83" s="12">
        <f t="shared" si="50"/>
        <v>0</v>
      </c>
      <c r="AK83" s="12">
        <v>0</v>
      </c>
      <c r="AL83" s="12">
        <v>0</v>
      </c>
      <c r="AM83" s="12">
        <f t="shared" si="51"/>
        <v>6800</v>
      </c>
      <c r="AN83" s="12">
        <v>0</v>
      </c>
      <c r="AO83" s="12">
        <v>6800</v>
      </c>
      <c r="AP83" s="12">
        <f t="shared" si="52"/>
        <v>0</v>
      </c>
      <c r="AQ83" s="12">
        <v>0</v>
      </c>
      <c r="AR83" s="12">
        <v>0</v>
      </c>
      <c r="AS83" s="12">
        <f t="shared" si="53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4"/>
        <v>0</v>
      </c>
      <c r="AZ83" s="12">
        <v>0</v>
      </c>
      <c r="BA83" s="12">
        <v>0</v>
      </c>
      <c r="BB83" s="12">
        <f t="shared" si="55"/>
        <v>0</v>
      </c>
      <c r="BC83" s="12">
        <v>0</v>
      </c>
      <c r="BD83" s="12">
        <v>0</v>
      </c>
      <c r="BE83" s="12">
        <f t="shared" si="56"/>
        <v>3000</v>
      </c>
      <c r="BF83" s="12">
        <v>0</v>
      </c>
      <c r="BG83" s="12">
        <v>3000</v>
      </c>
      <c r="BH83" s="12">
        <f t="shared" si="57"/>
        <v>0</v>
      </c>
      <c r="BI83" s="12">
        <v>0</v>
      </c>
      <c r="BJ83" s="12">
        <v>0</v>
      </c>
      <c r="BK83" s="12">
        <f t="shared" si="58"/>
        <v>0</v>
      </c>
      <c r="BL83" s="12">
        <v>0</v>
      </c>
      <c r="BM83" s="12">
        <v>0</v>
      </c>
      <c r="BN83" s="12">
        <f t="shared" si="59"/>
        <v>0</v>
      </c>
      <c r="BO83" s="12">
        <v>0</v>
      </c>
      <c r="BP83" s="12">
        <v>0</v>
      </c>
      <c r="BQ83" s="12">
        <f t="shared" si="60"/>
        <v>0</v>
      </c>
      <c r="BR83" s="12">
        <f t="shared" si="61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2"/>
        <v>0</v>
      </c>
      <c r="BX83" s="12">
        <v>0</v>
      </c>
      <c r="BY83" s="12">
        <v>0</v>
      </c>
      <c r="BZ83" s="12">
        <f t="shared" si="63"/>
        <v>0</v>
      </c>
      <c r="CA83" s="12">
        <v>0</v>
      </c>
      <c r="CB83" s="12">
        <v>0</v>
      </c>
      <c r="CC83" s="12">
        <f t="shared" si="64"/>
        <v>0</v>
      </c>
      <c r="CD83" s="12">
        <v>0</v>
      </c>
      <c r="CE83" s="12">
        <v>0</v>
      </c>
      <c r="CF83" s="12">
        <f t="shared" si="65"/>
        <v>0</v>
      </c>
      <c r="CG83" s="12">
        <v>0</v>
      </c>
      <c r="CH83" s="12">
        <v>0</v>
      </c>
      <c r="CI83" s="12">
        <f t="shared" si="66"/>
        <v>0</v>
      </c>
      <c r="CJ83" s="12">
        <v>0</v>
      </c>
      <c r="CK83" s="12">
        <v>0</v>
      </c>
      <c r="CL83" s="12">
        <f t="shared" si="67"/>
        <v>0</v>
      </c>
      <c r="CM83" s="12">
        <v>0</v>
      </c>
      <c r="CN83" s="12">
        <v>0</v>
      </c>
      <c r="CO83" s="12">
        <f t="shared" si="68"/>
        <v>3000</v>
      </c>
      <c r="CP83" s="12">
        <v>0</v>
      </c>
      <c r="CQ83" s="12">
        <v>3000</v>
      </c>
      <c r="CR83" s="12">
        <f t="shared" si="69"/>
        <v>0</v>
      </c>
      <c r="CS83" s="12">
        <v>0</v>
      </c>
      <c r="CT83" s="12">
        <v>0</v>
      </c>
      <c r="CU83" s="12">
        <f t="shared" si="70"/>
        <v>0</v>
      </c>
      <c r="CV83" s="12">
        <f t="shared" si="71"/>
        <v>0</v>
      </c>
      <c r="CW83" s="12">
        <v>0</v>
      </c>
      <c r="CX83" s="12">
        <v>0</v>
      </c>
      <c r="CY83" s="12">
        <f t="shared" si="72"/>
        <v>0</v>
      </c>
      <c r="CZ83" s="12">
        <v>0</v>
      </c>
      <c r="DA83" s="12">
        <v>0</v>
      </c>
      <c r="DB83" s="12">
        <f t="shared" si="73"/>
        <v>0</v>
      </c>
      <c r="DC83" s="12">
        <f t="shared" si="74"/>
        <v>0</v>
      </c>
      <c r="DD83" s="12">
        <f t="shared" si="74"/>
        <v>0</v>
      </c>
      <c r="DE83" s="12">
        <f t="shared" si="75"/>
        <v>0</v>
      </c>
      <c r="DF83" s="12">
        <v>0</v>
      </c>
      <c r="DG83" s="12">
        <v>0</v>
      </c>
      <c r="DH83" s="12">
        <f t="shared" si="76"/>
        <v>0</v>
      </c>
      <c r="DI83" s="12">
        <v>0</v>
      </c>
      <c r="DJ83" s="12">
        <v>0</v>
      </c>
      <c r="DK83" s="12">
        <f t="shared" si="77"/>
        <v>0</v>
      </c>
      <c r="DL83" s="12">
        <v>0</v>
      </c>
      <c r="DM83" s="18">
        <v>0</v>
      </c>
      <c r="DN83" s="20">
        <f t="shared" si="79"/>
        <v>16000</v>
      </c>
      <c r="DO83" s="12">
        <f t="shared" si="80"/>
        <v>0</v>
      </c>
      <c r="DP83" s="21">
        <f t="shared" si="81"/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f t="shared" si="85"/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f t="shared" si="78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5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6"/>
        <v>0</v>
      </c>
      <c r="Y84" s="12">
        <f t="shared" si="47"/>
        <v>0</v>
      </c>
      <c r="Z84" s="12"/>
      <c r="AA84" s="12"/>
      <c r="AB84" s="12">
        <f t="shared" si="48"/>
        <v>0</v>
      </c>
      <c r="AC84" s="12"/>
      <c r="AD84" s="12"/>
      <c r="AE84" s="12">
        <f t="shared" si="49"/>
        <v>0</v>
      </c>
      <c r="AF84" s="12"/>
      <c r="AG84" s="12"/>
      <c r="AH84" s="12"/>
      <c r="AI84" s="12"/>
      <c r="AJ84" s="12">
        <f t="shared" si="50"/>
        <v>0</v>
      </c>
      <c r="AK84" s="12"/>
      <c r="AL84" s="12"/>
      <c r="AM84" s="12">
        <f t="shared" si="51"/>
        <v>0</v>
      </c>
      <c r="AN84" s="12"/>
      <c r="AO84" s="12"/>
      <c r="AP84" s="12">
        <f t="shared" si="52"/>
        <v>0</v>
      </c>
      <c r="AQ84" s="12"/>
      <c r="AR84" s="12"/>
      <c r="AS84" s="12">
        <f t="shared" si="53"/>
        <v>0</v>
      </c>
      <c r="AT84" s="12"/>
      <c r="AU84" s="12"/>
      <c r="AV84" s="12"/>
      <c r="AW84" s="12"/>
      <c r="AX84" s="12"/>
      <c r="AY84" s="12">
        <f t="shared" si="54"/>
        <v>0</v>
      </c>
      <c r="AZ84" s="12"/>
      <c r="BA84" s="12"/>
      <c r="BB84" s="12">
        <f t="shared" si="55"/>
        <v>0</v>
      </c>
      <c r="BC84" s="12"/>
      <c r="BD84" s="12"/>
      <c r="BE84" s="12">
        <f t="shared" si="56"/>
        <v>0</v>
      </c>
      <c r="BF84" s="12"/>
      <c r="BG84" s="12"/>
      <c r="BH84" s="12">
        <f t="shared" si="57"/>
        <v>0</v>
      </c>
      <c r="BI84" s="12"/>
      <c r="BJ84" s="12"/>
      <c r="BK84" s="12">
        <f t="shared" si="58"/>
        <v>0</v>
      </c>
      <c r="BL84" s="12"/>
      <c r="BM84" s="12"/>
      <c r="BN84" s="12">
        <f t="shared" si="59"/>
        <v>0</v>
      </c>
      <c r="BO84" s="12"/>
      <c r="BP84" s="12"/>
      <c r="BQ84" s="12">
        <f t="shared" si="60"/>
        <v>0</v>
      </c>
      <c r="BR84" s="12">
        <f t="shared" si="61"/>
        <v>0</v>
      </c>
      <c r="BS84" s="12"/>
      <c r="BT84" s="12"/>
      <c r="BU84" s="12"/>
      <c r="BV84" s="12"/>
      <c r="BW84" s="12">
        <f t="shared" si="62"/>
        <v>0</v>
      </c>
      <c r="BX84" s="12"/>
      <c r="BY84" s="12"/>
      <c r="BZ84" s="12">
        <f t="shared" si="63"/>
        <v>0</v>
      </c>
      <c r="CA84" s="12"/>
      <c r="CB84" s="12"/>
      <c r="CC84" s="12">
        <f t="shared" si="64"/>
        <v>0</v>
      </c>
      <c r="CD84" s="12"/>
      <c r="CE84" s="12"/>
      <c r="CF84" s="12">
        <f t="shared" si="65"/>
        <v>0</v>
      </c>
      <c r="CG84" s="12"/>
      <c r="CH84" s="12"/>
      <c r="CI84" s="12">
        <f t="shared" si="66"/>
        <v>0</v>
      </c>
      <c r="CJ84" s="12"/>
      <c r="CK84" s="12"/>
      <c r="CL84" s="12">
        <f t="shared" si="67"/>
        <v>0</v>
      </c>
      <c r="CM84" s="12"/>
      <c r="CN84" s="12"/>
      <c r="CO84" s="12">
        <f t="shared" si="68"/>
        <v>0</v>
      </c>
      <c r="CP84" s="12"/>
      <c r="CQ84" s="12"/>
      <c r="CR84" s="12">
        <f t="shared" si="69"/>
        <v>0</v>
      </c>
      <c r="CS84" s="12"/>
      <c r="CT84" s="12"/>
      <c r="CU84" s="12">
        <f t="shared" si="70"/>
        <v>10000</v>
      </c>
      <c r="CV84" s="12">
        <f t="shared" si="71"/>
        <v>10000</v>
      </c>
      <c r="CW84" s="12">
        <v>0</v>
      </c>
      <c r="CX84" s="12">
        <v>10000</v>
      </c>
      <c r="CY84" s="12">
        <f t="shared" si="72"/>
        <v>0</v>
      </c>
      <c r="CZ84" s="12"/>
      <c r="DA84" s="12"/>
      <c r="DB84" s="12">
        <f t="shared" si="73"/>
        <v>0</v>
      </c>
      <c r="DC84" s="12">
        <f t="shared" si="74"/>
        <v>0</v>
      </c>
      <c r="DD84" s="12">
        <f t="shared" si="74"/>
        <v>0</v>
      </c>
      <c r="DE84" s="12">
        <f t="shared" si="75"/>
        <v>0</v>
      </c>
      <c r="DF84" s="12"/>
      <c r="DG84" s="12"/>
      <c r="DH84" s="12">
        <f t="shared" si="76"/>
        <v>0</v>
      </c>
      <c r="DI84" s="12"/>
      <c r="DJ84" s="12"/>
      <c r="DK84" s="12">
        <f t="shared" si="77"/>
        <v>0</v>
      </c>
      <c r="DL84" s="12"/>
      <c r="DM84" s="18"/>
      <c r="DN84" s="20">
        <f t="shared" si="79"/>
        <v>10000</v>
      </c>
      <c r="DO84" s="12">
        <f t="shared" si="80"/>
        <v>0</v>
      </c>
      <c r="DP84" s="21">
        <f t="shared" si="81"/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f t="shared" si="85"/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f t="shared" si="78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5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6"/>
        <v>0</v>
      </c>
      <c r="Y85" s="12">
        <f t="shared" si="47"/>
        <v>0</v>
      </c>
      <c r="Z85" s="12">
        <v>0</v>
      </c>
      <c r="AA85" s="12">
        <v>0</v>
      </c>
      <c r="AB85" s="12">
        <f t="shared" si="48"/>
        <v>0</v>
      </c>
      <c r="AC85" s="12">
        <v>0</v>
      </c>
      <c r="AD85" s="12">
        <v>0</v>
      </c>
      <c r="AE85" s="12">
        <f t="shared" si="49"/>
        <v>50</v>
      </c>
      <c r="AF85" s="12">
        <v>50</v>
      </c>
      <c r="AG85" s="12">
        <v>0</v>
      </c>
      <c r="AH85" s="12"/>
      <c r="AI85" s="12"/>
      <c r="AJ85" s="12">
        <f t="shared" si="50"/>
        <v>0</v>
      </c>
      <c r="AK85" s="12">
        <v>0</v>
      </c>
      <c r="AL85" s="12">
        <v>0</v>
      </c>
      <c r="AM85" s="12">
        <f t="shared" si="51"/>
        <v>220</v>
      </c>
      <c r="AN85" s="12">
        <v>220</v>
      </c>
      <c r="AO85" s="12">
        <v>0</v>
      </c>
      <c r="AP85" s="12">
        <f t="shared" si="52"/>
        <v>0</v>
      </c>
      <c r="AQ85" s="12">
        <v>0</v>
      </c>
      <c r="AR85" s="12">
        <v>0</v>
      </c>
      <c r="AS85" s="12">
        <f t="shared" si="53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4"/>
        <v>0</v>
      </c>
      <c r="AZ85" s="12">
        <v>0</v>
      </c>
      <c r="BA85" s="12">
        <v>0</v>
      </c>
      <c r="BB85" s="12">
        <f t="shared" si="55"/>
        <v>0</v>
      </c>
      <c r="BC85" s="12">
        <v>0</v>
      </c>
      <c r="BD85" s="12">
        <v>0</v>
      </c>
      <c r="BE85" s="12">
        <f t="shared" si="56"/>
        <v>0</v>
      </c>
      <c r="BF85" s="12">
        <v>0</v>
      </c>
      <c r="BG85" s="12">
        <v>0</v>
      </c>
      <c r="BH85" s="12">
        <f t="shared" si="57"/>
        <v>0</v>
      </c>
      <c r="BI85" s="12">
        <v>0</v>
      </c>
      <c r="BJ85" s="12">
        <v>0</v>
      </c>
      <c r="BK85" s="12">
        <f t="shared" si="58"/>
        <v>0</v>
      </c>
      <c r="BL85" s="12">
        <v>0</v>
      </c>
      <c r="BM85" s="12">
        <v>0</v>
      </c>
      <c r="BN85" s="12">
        <f t="shared" si="59"/>
        <v>220</v>
      </c>
      <c r="BO85" s="12">
        <v>220</v>
      </c>
      <c r="BP85" s="12">
        <v>0</v>
      </c>
      <c r="BQ85" s="12">
        <f t="shared" si="60"/>
        <v>0</v>
      </c>
      <c r="BR85" s="12">
        <f t="shared" si="61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2"/>
        <v>0</v>
      </c>
      <c r="BX85" s="12">
        <v>0</v>
      </c>
      <c r="BY85" s="12">
        <v>0</v>
      </c>
      <c r="BZ85" s="12">
        <f t="shared" si="63"/>
        <v>0</v>
      </c>
      <c r="CA85" s="12">
        <v>0</v>
      </c>
      <c r="CB85" s="12">
        <v>0</v>
      </c>
      <c r="CC85" s="12">
        <f t="shared" si="64"/>
        <v>0</v>
      </c>
      <c r="CD85" s="12">
        <v>0</v>
      </c>
      <c r="CE85" s="12">
        <v>0</v>
      </c>
      <c r="CF85" s="12">
        <f t="shared" si="65"/>
        <v>220</v>
      </c>
      <c r="CG85" s="12">
        <v>220</v>
      </c>
      <c r="CH85" s="12">
        <v>0</v>
      </c>
      <c r="CI85" s="12">
        <f t="shared" si="66"/>
        <v>0</v>
      </c>
      <c r="CJ85" s="12">
        <v>0</v>
      </c>
      <c r="CK85" s="12">
        <v>0</v>
      </c>
      <c r="CL85" s="12">
        <f t="shared" si="67"/>
        <v>0</v>
      </c>
      <c r="CM85" s="12">
        <v>0</v>
      </c>
      <c r="CN85" s="12">
        <v>0</v>
      </c>
      <c r="CO85" s="12">
        <f t="shared" si="68"/>
        <v>0</v>
      </c>
      <c r="CP85" s="12">
        <v>0</v>
      </c>
      <c r="CQ85" s="12">
        <v>0</v>
      </c>
      <c r="CR85" s="12">
        <f t="shared" si="69"/>
        <v>0</v>
      </c>
      <c r="CS85" s="12">
        <v>0</v>
      </c>
      <c r="CT85" s="12">
        <v>0</v>
      </c>
      <c r="CU85" s="12">
        <f t="shared" si="70"/>
        <v>0</v>
      </c>
      <c r="CV85" s="12">
        <f t="shared" si="71"/>
        <v>0</v>
      </c>
      <c r="CW85" s="12">
        <v>0</v>
      </c>
      <c r="CX85" s="12">
        <v>0</v>
      </c>
      <c r="CY85" s="12">
        <f t="shared" si="72"/>
        <v>0</v>
      </c>
      <c r="CZ85" s="12">
        <v>0</v>
      </c>
      <c r="DA85" s="12">
        <v>0</v>
      </c>
      <c r="DB85" s="12">
        <f t="shared" si="73"/>
        <v>0</v>
      </c>
      <c r="DC85" s="12">
        <f t="shared" si="74"/>
        <v>0</v>
      </c>
      <c r="DD85" s="12">
        <f t="shared" si="74"/>
        <v>0</v>
      </c>
      <c r="DE85" s="12">
        <f t="shared" si="75"/>
        <v>0</v>
      </c>
      <c r="DF85" s="12">
        <v>0</v>
      </c>
      <c r="DG85" s="12">
        <v>0</v>
      </c>
      <c r="DH85" s="12">
        <f t="shared" si="76"/>
        <v>0</v>
      </c>
      <c r="DI85" s="12">
        <v>0</v>
      </c>
      <c r="DJ85" s="12">
        <v>0</v>
      </c>
      <c r="DK85" s="12">
        <f t="shared" si="77"/>
        <v>0</v>
      </c>
      <c r="DL85" s="12">
        <v>0</v>
      </c>
      <c r="DM85" s="18">
        <v>0</v>
      </c>
      <c r="DN85" s="20">
        <f t="shared" si="79"/>
        <v>760</v>
      </c>
      <c r="DO85" s="12">
        <f t="shared" si="80"/>
        <v>760</v>
      </c>
      <c r="DP85" s="21">
        <f t="shared" si="81"/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f t="shared" si="85"/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f t="shared" si="78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5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6"/>
        <v>3674</v>
      </c>
      <c r="Y86" s="12">
        <f t="shared" si="47"/>
        <v>2614</v>
      </c>
      <c r="Z86" s="12">
        <v>2614</v>
      </c>
      <c r="AA86" s="12">
        <v>0</v>
      </c>
      <c r="AB86" s="12">
        <f t="shared" si="48"/>
        <v>1060</v>
      </c>
      <c r="AC86" s="12">
        <v>1060</v>
      </c>
      <c r="AD86" s="12">
        <v>0</v>
      </c>
      <c r="AE86" s="12">
        <f t="shared" si="49"/>
        <v>1747</v>
      </c>
      <c r="AF86" s="12">
        <v>1747</v>
      </c>
      <c r="AG86" s="12">
        <v>0</v>
      </c>
      <c r="AH86" s="12"/>
      <c r="AI86" s="12"/>
      <c r="AJ86" s="12">
        <f t="shared" si="50"/>
        <v>0</v>
      </c>
      <c r="AK86" s="12">
        <v>0</v>
      </c>
      <c r="AL86" s="12">
        <v>0</v>
      </c>
      <c r="AM86" s="12">
        <f t="shared" si="51"/>
        <v>3500</v>
      </c>
      <c r="AN86" s="12">
        <v>3500</v>
      </c>
      <c r="AO86" s="12">
        <v>0</v>
      </c>
      <c r="AP86" s="12">
        <f t="shared" si="52"/>
        <v>187</v>
      </c>
      <c r="AQ86" s="12">
        <v>187</v>
      </c>
      <c r="AR86" s="12">
        <v>0</v>
      </c>
      <c r="AS86" s="12">
        <f t="shared" si="53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4"/>
        <v>0</v>
      </c>
      <c r="AZ86" s="12">
        <v>0</v>
      </c>
      <c r="BA86" s="12">
        <v>0</v>
      </c>
      <c r="BB86" s="12">
        <f t="shared" si="55"/>
        <v>0</v>
      </c>
      <c r="BC86" s="12">
        <v>0</v>
      </c>
      <c r="BD86" s="12">
        <v>0</v>
      </c>
      <c r="BE86" s="12">
        <f t="shared" si="56"/>
        <v>233</v>
      </c>
      <c r="BF86" s="12">
        <v>233</v>
      </c>
      <c r="BG86" s="12">
        <v>0</v>
      </c>
      <c r="BH86" s="12">
        <f t="shared" si="57"/>
        <v>0</v>
      </c>
      <c r="BI86" s="12">
        <v>0</v>
      </c>
      <c r="BJ86" s="12">
        <v>0</v>
      </c>
      <c r="BK86" s="12">
        <f t="shared" si="58"/>
        <v>289</v>
      </c>
      <c r="BL86" s="12">
        <v>289</v>
      </c>
      <c r="BM86" s="12">
        <v>0</v>
      </c>
      <c r="BN86" s="12">
        <f t="shared" si="59"/>
        <v>1432</v>
      </c>
      <c r="BO86" s="12">
        <v>1432</v>
      </c>
      <c r="BP86" s="12">
        <v>0</v>
      </c>
      <c r="BQ86" s="12">
        <f t="shared" si="60"/>
        <v>4291</v>
      </c>
      <c r="BR86" s="12">
        <f t="shared" si="61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2"/>
        <v>500</v>
      </c>
      <c r="BX86" s="12">
        <v>500</v>
      </c>
      <c r="BY86" s="12">
        <v>0</v>
      </c>
      <c r="BZ86" s="12">
        <f t="shared" si="63"/>
        <v>0</v>
      </c>
      <c r="CA86" s="12">
        <v>0</v>
      </c>
      <c r="CB86" s="12">
        <v>0</v>
      </c>
      <c r="CC86" s="12">
        <f t="shared" si="64"/>
        <v>0</v>
      </c>
      <c r="CD86" s="12">
        <v>0</v>
      </c>
      <c r="CE86" s="12">
        <v>0</v>
      </c>
      <c r="CF86" s="12">
        <f t="shared" si="65"/>
        <v>1400</v>
      </c>
      <c r="CG86" s="12">
        <v>1400</v>
      </c>
      <c r="CH86" s="12">
        <v>0</v>
      </c>
      <c r="CI86" s="12">
        <f t="shared" si="66"/>
        <v>1165</v>
      </c>
      <c r="CJ86" s="12">
        <v>1165</v>
      </c>
      <c r="CK86" s="12">
        <v>0</v>
      </c>
      <c r="CL86" s="12">
        <f t="shared" si="67"/>
        <v>0</v>
      </c>
      <c r="CM86" s="12">
        <v>0</v>
      </c>
      <c r="CN86" s="12">
        <v>0</v>
      </c>
      <c r="CO86" s="12">
        <f t="shared" si="68"/>
        <v>1512</v>
      </c>
      <c r="CP86" s="12">
        <v>1512</v>
      </c>
      <c r="CQ86" s="12">
        <v>0</v>
      </c>
      <c r="CR86" s="12">
        <f t="shared" si="69"/>
        <v>1143</v>
      </c>
      <c r="CS86" s="12">
        <v>1143</v>
      </c>
      <c r="CT86" s="12">
        <v>0</v>
      </c>
      <c r="CU86" s="12">
        <f t="shared" si="70"/>
        <v>0</v>
      </c>
      <c r="CV86" s="12">
        <f t="shared" si="71"/>
        <v>0</v>
      </c>
      <c r="CW86" s="12">
        <v>0</v>
      </c>
      <c r="CX86" s="12">
        <v>0</v>
      </c>
      <c r="CY86" s="12">
        <f t="shared" si="72"/>
        <v>0</v>
      </c>
      <c r="CZ86" s="12">
        <v>0</v>
      </c>
      <c r="DA86" s="12">
        <v>0</v>
      </c>
      <c r="DB86" s="12">
        <f t="shared" si="73"/>
        <v>0</v>
      </c>
      <c r="DC86" s="12">
        <f t="shared" si="74"/>
        <v>0</v>
      </c>
      <c r="DD86" s="12">
        <f t="shared" si="74"/>
        <v>0</v>
      </c>
      <c r="DE86" s="12">
        <f t="shared" si="75"/>
        <v>0</v>
      </c>
      <c r="DF86" s="12">
        <v>0</v>
      </c>
      <c r="DG86" s="12">
        <v>0</v>
      </c>
      <c r="DH86" s="12">
        <f t="shared" si="76"/>
        <v>0</v>
      </c>
      <c r="DI86" s="12">
        <v>0</v>
      </c>
      <c r="DJ86" s="12">
        <v>0</v>
      </c>
      <c r="DK86" s="12">
        <f t="shared" si="77"/>
        <v>0</v>
      </c>
      <c r="DL86" s="12">
        <v>0</v>
      </c>
      <c r="DM86" s="18">
        <v>0</v>
      </c>
      <c r="DN86" s="20">
        <f t="shared" si="79"/>
        <v>40791</v>
      </c>
      <c r="DO86" s="12">
        <f t="shared" si="80"/>
        <v>40323</v>
      </c>
      <c r="DP86" s="21">
        <f t="shared" si="81"/>
        <v>468</v>
      </c>
      <c r="DQ86" s="19">
        <v>61</v>
      </c>
      <c r="DR86" s="12">
        <v>61</v>
      </c>
      <c r="DS86" s="12"/>
      <c r="DT86" s="12">
        <f>DU86+DV86</f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f t="shared" si="85"/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f t="shared" si="78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5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6"/>
        <v>0</v>
      </c>
      <c r="Y87" s="12">
        <f t="shared" si="47"/>
        <v>0</v>
      </c>
      <c r="Z87" s="12"/>
      <c r="AA87" s="12"/>
      <c r="AB87" s="12">
        <f t="shared" si="48"/>
        <v>0</v>
      </c>
      <c r="AC87" s="12"/>
      <c r="AD87" s="12"/>
      <c r="AE87" s="12">
        <f t="shared" si="49"/>
        <v>0</v>
      </c>
      <c r="AF87" s="12"/>
      <c r="AG87" s="12"/>
      <c r="AH87" s="12"/>
      <c r="AI87" s="12"/>
      <c r="AJ87" s="12">
        <f t="shared" si="50"/>
        <v>0</v>
      </c>
      <c r="AK87" s="12"/>
      <c r="AL87" s="12"/>
      <c r="AM87" s="12">
        <f t="shared" si="51"/>
        <v>0</v>
      </c>
      <c r="AN87" s="12"/>
      <c r="AO87" s="12"/>
      <c r="AP87" s="12">
        <f t="shared" si="52"/>
        <v>0</v>
      </c>
      <c r="AQ87" s="12"/>
      <c r="AR87" s="12"/>
      <c r="AS87" s="12">
        <f t="shared" si="53"/>
        <v>0</v>
      </c>
      <c r="AT87" s="12"/>
      <c r="AU87" s="12"/>
      <c r="AV87" s="12"/>
      <c r="AW87" s="12"/>
      <c r="AX87" s="12"/>
      <c r="AY87" s="12">
        <f t="shared" si="54"/>
        <v>0</v>
      </c>
      <c r="AZ87" s="12"/>
      <c r="BA87" s="12"/>
      <c r="BB87" s="12">
        <f t="shared" si="55"/>
        <v>0</v>
      </c>
      <c r="BC87" s="12"/>
      <c r="BD87" s="12"/>
      <c r="BE87" s="12">
        <f t="shared" si="56"/>
        <v>0</v>
      </c>
      <c r="BF87" s="12"/>
      <c r="BG87" s="12"/>
      <c r="BH87" s="12">
        <f t="shared" si="57"/>
        <v>0</v>
      </c>
      <c r="BI87" s="12"/>
      <c r="BJ87" s="12"/>
      <c r="BK87" s="12">
        <f t="shared" si="58"/>
        <v>0</v>
      </c>
      <c r="BL87" s="12"/>
      <c r="BM87" s="12"/>
      <c r="BN87" s="12">
        <f t="shared" si="59"/>
        <v>0</v>
      </c>
      <c r="BO87" s="12"/>
      <c r="BP87" s="12"/>
      <c r="BQ87" s="12">
        <f t="shared" si="60"/>
        <v>0</v>
      </c>
      <c r="BR87" s="12">
        <f t="shared" si="61"/>
        <v>0</v>
      </c>
      <c r="BS87" s="12"/>
      <c r="BT87" s="12"/>
      <c r="BU87" s="12"/>
      <c r="BV87" s="12"/>
      <c r="BW87" s="12">
        <f t="shared" si="62"/>
        <v>0</v>
      </c>
      <c r="BX87" s="12"/>
      <c r="BY87" s="12"/>
      <c r="BZ87" s="12">
        <f t="shared" si="63"/>
        <v>0</v>
      </c>
      <c r="CA87" s="12"/>
      <c r="CB87" s="12"/>
      <c r="CC87" s="12">
        <f t="shared" si="64"/>
        <v>0</v>
      </c>
      <c r="CD87" s="12"/>
      <c r="CE87" s="12"/>
      <c r="CF87" s="12">
        <f t="shared" si="65"/>
        <v>0</v>
      </c>
      <c r="CG87" s="12"/>
      <c r="CH87" s="12"/>
      <c r="CI87" s="12">
        <f t="shared" si="66"/>
        <v>0</v>
      </c>
      <c r="CJ87" s="12"/>
      <c r="CK87" s="12"/>
      <c r="CL87" s="12">
        <f t="shared" si="67"/>
        <v>0</v>
      </c>
      <c r="CM87" s="12"/>
      <c r="CN87" s="12"/>
      <c r="CO87" s="12">
        <f t="shared" si="68"/>
        <v>0</v>
      </c>
      <c r="CP87" s="12"/>
      <c r="CQ87" s="12"/>
      <c r="CR87" s="12">
        <f t="shared" si="69"/>
        <v>0</v>
      </c>
      <c r="CS87" s="12"/>
      <c r="CT87" s="12"/>
      <c r="CU87" s="12">
        <f t="shared" si="70"/>
        <v>0</v>
      </c>
      <c r="CV87" s="12">
        <f t="shared" si="71"/>
        <v>0</v>
      </c>
      <c r="CW87" s="12"/>
      <c r="CX87" s="12"/>
      <c r="CY87" s="12">
        <f t="shared" si="72"/>
        <v>0</v>
      </c>
      <c r="CZ87" s="12"/>
      <c r="DA87" s="12"/>
      <c r="DB87" s="12">
        <f t="shared" si="73"/>
        <v>0</v>
      </c>
      <c r="DC87" s="12">
        <f t="shared" si="74"/>
        <v>0</v>
      </c>
      <c r="DD87" s="12">
        <f t="shared" si="74"/>
        <v>0</v>
      </c>
      <c r="DE87" s="12">
        <f t="shared" si="75"/>
        <v>0</v>
      </c>
      <c r="DF87" s="12"/>
      <c r="DG87" s="12"/>
      <c r="DH87" s="12">
        <f t="shared" si="76"/>
        <v>0</v>
      </c>
      <c r="DI87" s="12"/>
      <c r="DJ87" s="12"/>
      <c r="DK87" s="12">
        <f t="shared" si="77"/>
        <v>0</v>
      </c>
      <c r="DL87" s="12"/>
      <c r="DM87" s="18"/>
      <c r="DN87" s="20">
        <f t="shared" si="79"/>
        <v>0</v>
      </c>
      <c r="DO87" s="12">
        <f t="shared" si="80"/>
        <v>0</v>
      </c>
      <c r="DP87" s="21">
        <f t="shared" si="81"/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f t="shared" si="78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5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6"/>
        <v>0</v>
      </c>
      <c r="Y88" s="12">
        <f t="shared" si="47"/>
        <v>0</v>
      </c>
      <c r="Z88" s="12"/>
      <c r="AA88" s="12"/>
      <c r="AB88" s="12">
        <f t="shared" si="48"/>
        <v>0</v>
      </c>
      <c r="AC88" s="12"/>
      <c r="AD88" s="12"/>
      <c r="AE88" s="12">
        <f t="shared" si="49"/>
        <v>0</v>
      </c>
      <c r="AF88" s="12"/>
      <c r="AG88" s="12"/>
      <c r="AH88" s="12"/>
      <c r="AI88" s="12"/>
      <c r="AJ88" s="12">
        <f t="shared" si="50"/>
        <v>0</v>
      </c>
      <c r="AK88" s="12"/>
      <c r="AL88" s="12"/>
      <c r="AM88" s="12">
        <f t="shared" si="51"/>
        <v>0</v>
      </c>
      <c r="AN88" s="12"/>
      <c r="AO88" s="12"/>
      <c r="AP88" s="12">
        <f t="shared" si="52"/>
        <v>0</v>
      </c>
      <c r="AQ88" s="12"/>
      <c r="AR88" s="12"/>
      <c r="AS88" s="12">
        <f t="shared" si="53"/>
        <v>0</v>
      </c>
      <c r="AT88" s="12"/>
      <c r="AU88" s="12"/>
      <c r="AV88" s="12"/>
      <c r="AW88" s="12"/>
      <c r="AX88" s="12"/>
      <c r="AY88" s="12">
        <f t="shared" si="54"/>
        <v>0</v>
      </c>
      <c r="AZ88" s="12"/>
      <c r="BA88" s="12"/>
      <c r="BB88" s="12">
        <f t="shared" si="55"/>
        <v>0</v>
      </c>
      <c r="BC88" s="12"/>
      <c r="BD88" s="12"/>
      <c r="BE88" s="12">
        <f t="shared" si="56"/>
        <v>0</v>
      </c>
      <c r="BF88" s="12"/>
      <c r="BG88" s="12"/>
      <c r="BH88" s="12">
        <f t="shared" si="57"/>
        <v>0</v>
      </c>
      <c r="BI88" s="12"/>
      <c r="BJ88" s="12"/>
      <c r="BK88" s="12">
        <f t="shared" si="58"/>
        <v>0</v>
      </c>
      <c r="BL88" s="12"/>
      <c r="BM88" s="12"/>
      <c r="BN88" s="12">
        <f t="shared" si="59"/>
        <v>0</v>
      </c>
      <c r="BO88" s="12"/>
      <c r="BP88" s="12"/>
      <c r="BQ88" s="12">
        <f t="shared" si="60"/>
        <v>7336</v>
      </c>
      <c r="BR88" s="12">
        <f t="shared" si="61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2"/>
        <v>1645</v>
      </c>
      <c r="BX88" s="12">
        <v>1137</v>
      </c>
      <c r="BY88" s="12">
        <v>508</v>
      </c>
      <c r="BZ88" s="12">
        <f t="shared" si="63"/>
        <v>0</v>
      </c>
      <c r="CA88" s="12">
        <v>0</v>
      </c>
      <c r="CB88" s="12">
        <v>0</v>
      </c>
      <c r="CC88" s="12">
        <f t="shared" si="64"/>
        <v>1090</v>
      </c>
      <c r="CD88" s="12">
        <v>1090</v>
      </c>
      <c r="CE88" s="12"/>
      <c r="CF88" s="12">
        <f t="shared" si="65"/>
        <v>0</v>
      </c>
      <c r="CG88" s="12"/>
      <c r="CH88" s="12"/>
      <c r="CI88" s="12">
        <f t="shared" si="66"/>
        <v>0</v>
      </c>
      <c r="CJ88" s="12"/>
      <c r="CK88" s="12"/>
      <c r="CL88" s="12">
        <f t="shared" si="67"/>
        <v>0</v>
      </c>
      <c r="CM88" s="12"/>
      <c r="CN88" s="12"/>
      <c r="CO88" s="12">
        <f t="shared" si="68"/>
        <v>0</v>
      </c>
      <c r="CP88" s="12"/>
      <c r="CQ88" s="12"/>
      <c r="CR88" s="12">
        <f t="shared" si="69"/>
        <v>0</v>
      </c>
      <c r="CS88" s="12"/>
      <c r="CT88" s="12"/>
      <c r="CU88" s="12">
        <f t="shared" si="70"/>
        <v>0</v>
      </c>
      <c r="CV88" s="12">
        <f t="shared" si="71"/>
        <v>0</v>
      </c>
      <c r="CW88" s="12"/>
      <c r="CX88" s="12"/>
      <c r="CY88" s="12">
        <f t="shared" si="72"/>
        <v>0</v>
      </c>
      <c r="CZ88" s="12"/>
      <c r="DA88" s="12"/>
      <c r="DB88" s="12">
        <f t="shared" si="73"/>
        <v>0</v>
      </c>
      <c r="DC88" s="12">
        <f t="shared" si="74"/>
        <v>0</v>
      </c>
      <c r="DD88" s="12">
        <f t="shared" si="74"/>
        <v>0</v>
      </c>
      <c r="DE88" s="12">
        <f t="shared" si="75"/>
        <v>0</v>
      </c>
      <c r="DF88" s="12"/>
      <c r="DG88" s="12"/>
      <c r="DH88" s="12">
        <f t="shared" si="76"/>
        <v>0</v>
      </c>
      <c r="DI88" s="12"/>
      <c r="DJ88" s="12"/>
      <c r="DK88" s="12">
        <f t="shared" si="77"/>
        <v>0</v>
      </c>
      <c r="DL88" s="12"/>
      <c r="DM88" s="18"/>
      <c r="DN88" s="20">
        <f t="shared" si="79"/>
        <v>7336</v>
      </c>
      <c r="DO88" s="12">
        <f t="shared" si="80"/>
        <v>5911</v>
      </c>
      <c r="DP88" s="21">
        <f t="shared" si="81"/>
        <v>1425</v>
      </c>
      <c r="DQ88" s="19">
        <f>DR88+DS88</f>
        <v>0</v>
      </c>
      <c r="DR88" s="12"/>
      <c r="DS88" s="12"/>
      <c r="DT88" s="12">
        <f>DU88+DV88+DW88</f>
        <v>0</v>
      </c>
      <c r="DU88" s="12"/>
      <c r="DV88" s="12"/>
      <c r="DW88" s="12"/>
      <c r="DX88" s="12">
        <f>DY88+DZ88</f>
        <v>0</v>
      </c>
      <c r="DY88" s="12"/>
      <c r="DZ88" s="12"/>
      <c r="EA88" s="12">
        <f>EB88+EC88</f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f t="shared" si="78"/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5"/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6"/>
        <v>2000</v>
      </c>
      <c r="Y89" s="12">
        <f t="shared" si="47"/>
        <v>2000</v>
      </c>
      <c r="Z89" s="12">
        <v>2000</v>
      </c>
      <c r="AA89" s="12">
        <v>0</v>
      </c>
      <c r="AB89" s="12">
        <f t="shared" si="48"/>
        <v>0</v>
      </c>
      <c r="AC89" s="12">
        <v>0</v>
      </c>
      <c r="AD89" s="12">
        <v>0</v>
      </c>
      <c r="AE89" s="12">
        <f t="shared" si="49"/>
        <v>1000</v>
      </c>
      <c r="AF89" s="12">
        <v>1000</v>
      </c>
      <c r="AG89" s="12">
        <v>0</v>
      </c>
      <c r="AH89" s="12"/>
      <c r="AI89" s="12"/>
      <c r="AJ89" s="12">
        <f t="shared" si="50"/>
        <v>0</v>
      </c>
      <c r="AK89" s="12">
        <v>0</v>
      </c>
      <c r="AL89" s="12">
        <v>0</v>
      </c>
      <c r="AM89" s="12">
        <f t="shared" si="51"/>
        <v>3500</v>
      </c>
      <c r="AN89" s="12">
        <v>3500</v>
      </c>
      <c r="AO89" s="12">
        <v>0</v>
      </c>
      <c r="AP89" s="12">
        <f t="shared" si="52"/>
        <v>2700</v>
      </c>
      <c r="AQ89" s="12">
        <v>2700</v>
      </c>
      <c r="AR89" s="12">
        <v>0</v>
      </c>
      <c r="AS89" s="12">
        <f t="shared" si="53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4"/>
        <v>0</v>
      </c>
      <c r="AZ89" s="12">
        <v>0</v>
      </c>
      <c r="BA89" s="12">
        <v>0</v>
      </c>
      <c r="BB89" s="12">
        <f t="shared" si="55"/>
        <v>0</v>
      </c>
      <c r="BC89" s="12">
        <v>0</v>
      </c>
      <c r="BD89" s="12">
        <v>0</v>
      </c>
      <c r="BE89" s="12">
        <f t="shared" si="56"/>
        <v>0</v>
      </c>
      <c r="BF89" s="12">
        <v>0</v>
      </c>
      <c r="BG89" s="12">
        <v>0</v>
      </c>
      <c r="BH89" s="12">
        <f t="shared" si="57"/>
        <v>0</v>
      </c>
      <c r="BI89" s="12">
        <v>0</v>
      </c>
      <c r="BJ89" s="12">
        <v>0</v>
      </c>
      <c r="BK89" s="12">
        <f t="shared" si="58"/>
        <v>0</v>
      </c>
      <c r="BL89" s="12">
        <v>0</v>
      </c>
      <c r="BM89" s="12">
        <v>0</v>
      </c>
      <c r="BN89" s="12">
        <f t="shared" si="59"/>
        <v>0</v>
      </c>
      <c r="BO89" s="12">
        <v>0</v>
      </c>
      <c r="BP89" s="12">
        <v>0</v>
      </c>
      <c r="BQ89" s="12">
        <f t="shared" si="60"/>
        <v>0</v>
      </c>
      <c r="BR89" s="12">
        <f t="shared" si="61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2"/>
        <v>0</v>
      </c>
      <c r="BX89" s="12">
        <v>0</v>
      </c>
      <c r="BY89" s="12">
        <v>0</v>
      </c>
      <c r="BZ89" s="12">
        <f t="shared" si="63"/>
        <v>0</v>
      </c>
      <c r="CA89" s="12">
        <v>0</v>
      </c>
      <c r="CB89" s="12">
        <v>0</v>
      </c>
      <c r="CC89" s="12">
        <f t="shared" si="64"/>
        <v>0</v>
      </c>
      <c r="CD89" s="12">
        <v>0</v>
      </c>
      <c r="CE89" s="12">
        <v>0</v>
      </c>
      <c r="CF89" s="12">
        <f t="shared" si="65"/>
        <v>5600</v>
      </c>
      <c r="CG89" s="12">
        <v>5600</v>
      </c>
      <c r="CH89" s="12">
        <v>0</v>
      </c>
      <c r="CI89" s="12">
        <f t="shared" si="66"/>
        <v>4600</v>
      </c>
      <c r="CJ89" s="12">
        <v>4600</v>
      </c>
      <c r="CK89" s="12">
        <v>0</v>
      </c>
      <c r="CL89" s="12">
        <f t="shared" si="67"/>
        <v>0</v>
      </c>
      <c r="CM89" s="12">
        <v>0</v>
      </c>
      <c r="CN89" s="12">
        <v>0</v>
      </c>
      <c r="CO89" s="12">
        <f t="shared" si="68"/>
        <v>1981</v>
      </c>
      <c r="CP89" s="12">
        <v>1981</v>
      </c>
      <c r="CQ89" s="12">
        <v>0</v>
      </c>
      <c r="CR89" s="12">
        <f t="shared" si="69"/>
        <v>1200</v>
      </c>
      <c r="CS89" s="12">
        <v>1200</v>
      </c>
      <c r="CT89" s="12">
        <v>0</v>
      </c>
      <c r="CU89" s="12">
        <f t="shared" si="70"/>
        <v>0</v>
      </c>
      <c r="CV89" s="12">
        <f t="shared" si="71"/>
        <v>0</v>
      </c>
      <c r="CW89" s="12">
        <v>0</v>
      </c>
      <c r="CX89" s="12">
        <v>0</v>
      </c>
      <c r="CY89" s="12">
        <f t="shared" si="72"/>
        <v>0</v>
      </c>
      <c r="CZ89" s="12">
        <v>0</v>
      </c>
      <c r="DA89" s="12">
        <v>0</v>
      </c>
      <c r="DB89" s="12">
        <f t="shared" si="73"/>
        <v>0</v>
      </c>
      <c r="DC89" s="12">
        <f t="shared" si="74"/>
        <v>0</v>
      </c>
      <c r="DD89" s="12">
        <f t="shared" si="74"/>
        <v>0</v>
      </c>
      <c r="DE89" s="12">
        <f t="shared" si="75"/>
        <v>0</v>
      </c>
      <c r="DF89" s="12">
        <v>0</v>
      </c>
      <c r="DG89" s="12">
        <v>0</v>
      </c>
      <c r="DH89" s="12">
        <f t="shared" si="76"/>
        <v>0</v>
      </c>
      <c r="DI89" s="12">
        <v>0</v>
      </c>
      <c r="DJ89" s="12">
        <v>0</v>
      </c>
      <c r="DK89" s="12">
        <f t="shared" si="77"/>
        <v>0</v>
      </c>
      <c r="DL89" s="12">
        <v>0</v>
      </c>
      <c r="DM89" s="18">
        <v>0</v>
      </c>
      <c r="DN89" s="20">
        <f t="shared" si="79"/>
        <v>30200</v>
      </c>
      <c r="DO89" s="12">
        <f t="shared" si="80"/>
        <v>29631</v>
      </c>
      <c r="DP89" s="21">
        <f t="shared" si="81"/>
        <v>569</v>
      </c>
      <c r="DQ89" s="19">
        <f>DR89+DS89</f>
        <v>0</v>
      </c>
      <c r="DR89" s="12"/>
      <c r="DS89" s="12"/>
      <c r="DT89" s="12">
        <f>DU89+DV89+DW89</f>
        <v>0</v>
      </c>
      <c r="DU89" s="12"/>
      <c r="DV89" s="12"/>
      <c r="DW89" s="12"/>
      <c r="DX89" s="12">
        <f>DY89+DZ89</f>
        <v>0</v>
      </c>
      <c r="DY89" s="12"/>
      <c r="DZ89" s="12"/>
      <c r="EA89" s="12">
        <f>EB89+EC89</f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f t="shared" si="78"/>
        <v>18787</v>
      </c>
      <c r="C90" s="12">
        <v>0</v>
      </c>
      <c r="D90" s="12">
        <f>21668-3233</f>
        <v>18435</v>
      </c>
      <c r="E90" s="12">
        <f>1411-1059</f>
        <v>352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5"/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6"/>
        <v>2262</v>
      </c>
      <c r="Y90" s="12">
        <f t="shared" si="47"/>
        <v>2262</v>
      </c>
      <c r="Z90" s="12">
        <v>2262</v>
      </c>
      <c r="AA90" s="12">
        <v>0</v>
      </c>
      <c r="AB90" s="12">
        <f t="shared" si="48"/>
        <v>0</v>
      </c>
      <c r="AC90" s="12">
        <v>0</v>
      </c>
      <c r="AD90" s="12">
        <v>0</v>
      </c>
      <c r="AE90" s="12">
        <f t="shared" si="49"/>
        <v>3769</v>
      </c>
      <c r="AF90" s="12">
        <v>3769</v>
      </c>
      <c r="AG90" s="12">
        <v>0</v>
      </c>
      <c r="AH90" s="12"/>
      <c r="AI90" s="12"/>
      <c r="AJ90" s="12">
        <f t="shared" si="50"/>
        <v>0</v>
      </c>
      <c r="AK90" s="12">
        <v>0</v>
      </c>
      <c r="AL90" s="12">
        <v>0</v>
      </c>
      <c r="AM90" s="12">
        <f t="shared" si="51"/>
        <v>3581</v>
      </c>
      <c r="AN90" s="12">
        <v>3473</v>
      </c>
      <c r="AO90" s="12">
        <v>108</v>
      </c>
      <c r="AP90" s="12">
        <f t="shared" si="52"/>
        <v>0</v>
      </c>
      <c r="AQ90" s="12">
        <v>0</v>
      </c>
      <c r="AR90" s="12">
        <v>0</v>
      </c>
      <c r="AS90" s="12">
        <f t="shared" si="53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4"/>
        <v>0</v>
      </c>
      <c r="AZ90" s="12">
        <v>0</v>
      </c>
      <c r="BA90" s="12">
        <v>0</v>
      </c>
      <c r="BB90" s="12">
        <f t="shared" si="55"/>
        <v>0</v>
      </c>
      <c r="BC90" s="12">
        <v>0</v>
      </c>
      <c r="BD90" s="12">
        <v>0</v>
      </c>
      <c r="BE90" s="12">
        <f t="shared" si="56"/>
        <v>0</v>
      </c>
      <c r="BF90" s="12">
        <v>0</v>
      </c>
      <c r="BG90" s="12">
        <v>0</v>
      </c>
      <c r="BH90" s="12">
        <f t="shared" si="57"/>
        <v>0</v>
      </c>
      <c r="BI90" s="12">
        <v>0</v>
      </c>
      <c r="BJ90" s="12">
        <v>0</v>
      </c>
      <c r="BK90" s="12">
        <f t="shared" si="58"/>
        <v>1615</v>
      </c>
      <c r="BL90" s="12">
        <v>1615</v>
      </c>
      <c r="BM90" s="12">
        <v>0</v>
      </c>
      <c r="BN90" s="12">
        <f t="shared" si="59"/>
        <v>1185</v>
      </c>
      <c r="BO90" s="12">
        <v>1185</v>
      </c>
      <c r="BP90" s="12">
        <v>0</v>
      </c>
      <c r="BQ90" s="12">
        <f t="shared" si="60"/>
        <v>1663</v>
      </c>
      <c r="BR90" s="12">
        <f t="shared" si="61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2"/>
        <v>0</v>
      </c>
      <c r="BX90" s="12">
        <v>0</v>
      </c>
      <c r="BY90" s="12">
        <v>0</v>
      </c>
      <c r="BZ90" s="12">
        <f t="shared" si="63"/>
        <v>0</v>
      </c>
      <c r="CA90" s="12">
        <v>0</v>
      </c>
      <c r="CB90" s="12">
        <v>0</v>
      </c>
      <c r="CC90" s="12">
        <f t="shared" si="64"/>
        <v>495</v>
      </c>
      <c r="CD90" s="12">
        <v>495</v>
      </c>
      <c r="CE90" s="12">
        <v>0</v>
      </c>
      <c r="CF90" s="12">
        <f t="shared" si="65"/>
        <v>4357</v>
      </c>
      <c r="CG90" s="12">
        <v>4335</v>
      </c>
      <c r="CH90" s="12">
        <v>22</v>
      </c>
      <c r="CI90" s="12">
        <f t="shared" si="66"/>
        <v>1993</v>
      </c>
      <c r="CJ90" s="12">
        <v>1939</v>
      </c>
      <c r="CK90" s="12">
        <v>54</v>
      </c>
      <c r="CL90" s="12">
        <f t="shared" si="67"/>
        <v>0</v>
      </c>
      <c r="CM90" s="12">
        <v>0</v>
      </c>
      <c r="CN90" s="12">
        <v>0</v>
      </c>
      <c r="CO90" s="12">
        <f t="shared" si="68"/>
        <v>4179</v>
      </c>
      <c r="CP90" s="12">
        <v>4082</v>
      </c>
      <c r="CQ90" s="12">
        <v>97</v>
      </c>
      <c r="CR90" s="12">
        <f t="shared" si="69"/>
        <v>90</v>
      </c>
      <c r="CS90" s="12">
        <v>79</v>
      </c>
      <c r="CT90" s="12">
        <v>11</v>
      </c>
      <c r="CU90" s="12">
        <f t="shared" si="70"/>
        <v>0</v>
      </c>
      <c r="CV90" s="12">
        <f t="shared" si="71"/>
        <v>0</v>
      </c>
      <c r="CW90" s="12">
        <v>0</v>
      </c>
      <c r="CX90" s="12">
        <v>0</v>
      </c>
      <c r="CY90" s="12">
        <f t="shared" si="72"/>
        <v>0</v>
      </c>
      <c r="CZ90" s="12">
        <v>0</v>
      </c>
      <c r="DA90" s="12">
        <v>0</v>
      </c>
      <c r="DB90" s="12">
        <f t="shared" si="73"/>
        <v>5959</v>
      </c>
      <c r="DC90" s="12">
        <f t="shared" si="74"/>
        <v>5959</v>
      </c>
      <c r="DD90" s="12">
        <f t="shared" si="74"/>
        <v>0</v>
      </c>
      <c r="DE90" s="12">
        <f t="shared" si="75"/>
        <v>0</v>
      </c>
      <c r="DF90" s="12">
        <v>0</v>
      </c>
      <c r="DG90" s="12">
        <v>0</v>
      </c>
      <c r="DH90" s="12">
        <f t="shared" si="76"/>
        <v>0</v>
      </c>
      <c r="DI90" s="12">
        <v>0</v>
      </c>
      <c r="DJ90" s="12">
        <v>0</v>
      </c>
      <c r="DK90" s="12">
        <f t="shared" si="77"/>
        <v>5959</v>
      </c>
      <c r="DL90" s="12">
        <f>1667+4292</f>
        <v>5959</v>
      </c>
      <c r="DM90" s="18">
        <v>0</v>
      </c>
      <c r="DN90" s="20">
        <f t="shared" si="79"/>
        <v>56074</v>
      </c>
      <c r="DO90" s="12">
        <f t="shared" si="80"/>
        <v>51866</v>
      </c>
      <c r="DP90" s="21">
        <f t="shared" si="81"/>
        <v>4208</v>
      </c>
      <c r="DQ90" s="19">
        <f>DR90+DS90</f>
        <v>2688</v>
      </c>
      <c r="DR90" s="12">
        <v>2688</v>
      </c>
      <c r="DS90" s="12"/>
      <c r="DT90" s="12">
        <f>DU90+DW90+DV90</f>
        <v>15014</v>
      </c>
      <c r="DU90" s="12">
        <v>14709</v>
      </c>
      <c r="DV90" s="12">
        <v>305</v>
      </c>
      <c r="DW90" s="12"/>
      <c r="DX90" s="12">
        <f>DY90+DZ90</f>
        <v>4542</v>
      </c>
      <c r="DY90" s="12">
        <v>2217</v>
      </c>
      <c r="DZ90" s="12">
        <v>2325</v>
      </c>
      <c r="EA90" s="12">
        <f t="shared" ref="EA90:EA96" si="86">EB90+EC90</f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f t="shared" si="78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5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6"/>
        <v>0</v>
      </c>
      <c r="Y91" s="12">
        <f t="shared" si="47"/>
        <v>0</v>
      </c>
      <c r="Z91" s="12">
        <v>0</v>
      </c>
      <c r="AA91" s="12">
        <v>0</v>
      </c>
      <c r="AB91" s="12">
        <f t="shared" si="48"/>
        <v>0</v>
      </c>
      <c r="AC91" s="12">
        <v>0</v>
      </c>
      <c r="AD91" s="12">
        <v>0</v>
      </c>
      <c r="AE91" s="12">
        <f t="shared" si="49"/>
        <v>0</v>
      </c>
      <c r="AF91" s="12">
        <v>0</v>
      </c>
      <c r="AG91" s="12">
        <v>0</v>
      </c>
      <c r="AH91" s="12"/>
      <c r="AI91" s="12"/>
      <c r="AJ91" s="12">
        <f t="shared" si="50"/>
        <v>0</v>
      </c>
      <c r="AK91" s="12">
        <v>0</v>
      </c>
      <c r="AL91" s="12">
        <v>0</v>
      </c>
      <c r="AM91" s="12">
        <f t="shared" si="51"/>
        <v>0</v>
      </c>
      <c r="AN91" s="12">
        <v>0</v>
      </c>
      <c r="AO91" s="12">
        <v>0</v>
      </c>
      <c r="AP91" s="12">
        <f t="shared" si="52"/>
        <v>0</v>
      </c>
      <c r="AQ91" s="12">
        <v>0</v>
      </c>
      <c r="AR91" s="12">
        <v>0</v>
      </c>
      <c r="AS91" s="12">
        <f t="shared" si="53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4"/>
        <v>0</v>
      </c>
      <c r="AZ91" s="12">
        <v>0</v>
      </c>
      <c r="BA91" s="12">
        <v>0</v>
      </c>
      <c r="BB91" s="12">
        <f t="shared" si="55"/>
        <v>0</v>
      </c>
      <c r="BC91" s="12">
        <v>0</v>
      </c>
      <c r="BD91" s="12">
        <v>0</v>
      </c>
      <c r="BE91" s="12">
        <f t="shared" si="56"/>
        <v>0</v>
      </c>
      <c r="BF91" s="12">
        <v>0</v>
      </c>
      <c r="BG91" s="12">
        <v>0</v>
      </c>
      <c r="BH91" s="12">
        <f t="shared" si="57"/>
        <v>0</v>
      </c>
      <c r="BI91" s="12">
        <v>0</v>
      </c>
      <c r="BJ91" s="12">
        <v>0</v>
      </c>
      <c r="BK91" s="12">
        <f t="shared" si="58"/>
        <v>0</v>
      </c>
      <c r="BL91" s="12">
        <v>0</v>
      </c>
      <c r="BM91" s="12">
        <v>0</v>
      </c>
      <c r="BN91" s="12">
        <f t="shared" si="59"/>
        <v>14</v>
      </c>
      <c r="BO91" s="12">
        <v>14</v>
      </c>
      <c r="BP91" s="12">
        <v>0</v>
      </c>
      <c r="BQ91" s="12">
        <f t="shared" si="60"/>
        <v>10</v>
      </c>
      <c r="BR91" s="12">
        <f t="shared" si="61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2"/>
        <v>10</v>
      </c>
      <c r="BX91" s="12">
        <v>10</v>
      </c>
      <c r="BY91" s="12">
        <v>0</v>
      </c>
      <c r="BZ91" s="12">
        <f t="shared" si="63"/>
        <v>0</v>
      </c>
      <c r="CA91" s="12">
        <v>0</v>
      </c>
      <c r="CB91" s="12">
        <v>0</v>
      </c>
      <c r="CC91" s="12">
        <f t="shared" si="64"/>
        <v>0</v>
      </c>
      <c r="CD91" s="12">
        <v>0</v>
      </c>
      <c r="CE91" s="12">
        <v>0</v>
      </c>
      <c r="CF91" s="12">
        <f t="shared" si="65"/>
        <v>22</v>
      </c>
      <c r="CG91" s="12">
        <v>22</v>
      </c>
      <c r="CH91" s="12">
        <v>0</v>
      </c>
      <c r="CI91" s="12">
        <f t="shared" si="66"/>
        <v>0</v>
      </c>
      <c r="CJ91" s="12">
        <v>0</v>
      </c>
      <c r="CK91" s="12">
        <v>0</v>
      </c>
      <c r="CL91" s="12">
        <f t="shared" si="67"/>
        <v>0</v>
      </c>
      <c r="CM91" s="12">
        <v>0</v>
      </c>
      <c r="CN91" s="12">
        <v>0</v>
      </c>
      <c r="CO91" s="12">
        <f t="shared" si="68"/>
        <v>0</v>
      </c>
      <c r="CP91" s="12">
        <v>0</v>
      </c>
      <c r="CQ91" s="12">
        <v>0</v>
      </c>
      <c r="CR91" s="12">
        <f t="shared" si="69"/>
        <v>0</v>
      </c>
      <c r="CS91" s="12">
        <v>0</v>
      </c>
      <c r="CT91" s="12">
        <v>0</v>
      </c>
      <c r="CU91" s="12">
        <f t="shared" si="70"/>
        <v>0</v>
      </c>
      <c r="CV91" s="12">
        <f t="shared" si="71"/>
        <v>0</v>
      </c>
      <c r="CW91" s="12">
        <v>0</v>
      </c>
      <c r="CX91" s="12">
        <v>0</v>
      </c>
      <c r="CY91" s="12">
        <f t="shared" si="72"/>
        <v>0</v>
      </c>
      <c r="CZ91" s="12">
        <v>0</v>
      </c>
      <c r="DA91" s="12">
        <v>0</v>
      </c>
      <c r="DB91" s="12">
        <f t="shared" si="73"/>
        <v>0</v>
      </c>
      <c r="DC91" s="12">
        <f t="shared" si="74"/>
        <v>0</v>
      </c>
      <c r="DD91" s="12">
        <f t="shared" si="74"/>
        <v>0</v>
      </c>
      <c r="DE91" s="12">
        <f t="shared" si="75"/>
        <v>0</v>
      </c>
      <c r="DF91" s="12">
        <v>0</v>
      </c>
      <c r="DG91" s="12">
        <v>0</v>
      </c>
      <c r="DH91" s="12">
        <f t="shared" si="76"/>
        <v>0</v>
      </c>
      <c r="DI91" s="12">
        <v>0</v>
      </c>
      <c r="DJ91" s="12">
        <v>0</v>
      </c>
      <c r="DK91" s="12">
        <f t="shared" si="77"/>
        <v>0</v>
      </c>
      <c r="DL91" s="12">
        <v>0</v>
      </c>
      <c r="DM91" s="18"/>
      <c r="DN91" s="20">
        <f t="shared" si="79"/>
        <v>380</v>
      </c>
      <c r="DO91" s="12">
        <f t="shared" si="80"/>
        <v>380</v>
      </c>
      <c r="DP91" s="21">
        <f t="shared" si="81"/>
        <v>0</v>
      </c>
      <c r="DQ91" s="19">
        <f>DR91+DS91</f>
        <v>40</v>
      </c>
      <c r="DR91" s="12">
        <v>40</v>
      </c>
      <c r="DS91" s="12"/>
      <c r="DT91" s="12">
        <f>DU91+DW91+DV91</f>
        <v>222</v>
      </c>
      <c r="DU91" s="12">
        <v>218</v>
      </c>
      <c r="DV91" s="12">
        <v>4</v>
      </c>
      <c r="DW91" s="12"/>
      <c r="DX91" s="12">
        <f>DY91+DZ91</f>
        <v>0</v>
      </c>
      <c r="DY91" s="12"/>
      <c r="DZ91" s="12"/>
      <c r="EA91" s="12">
        <f t="shared" si="86"/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f t="shared" si="78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5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6"/>
        <v>0</v>
      </c>
      <c r="Y92" s="12">
        <f t="shared" si="47"/>
        <v>0</v>
      </c>
      <c r="Z92" s="12">
        <v>0</v>
      </c>
      <c r="AA92" s="12">
        <v>0</v>
      </c>
      <c r="AB92" s="12">
        <f t="shared" si="48"/>
        <v>0</v>
      </c>
      <c r="AC92" s="12">
        <v>0</v>
      </c>
      <c r="AD92" s="12">
        <v>0</v>
      </c>
      <c r="AE92" s="12">
        <f t="shared" si="49"/>
        <v>0</v>
      </c>
      <c r="AF92" s="12">
        <v>0</v>
      </c>
      <c r="AG92" s="12">
        <v>0</v>
      </c>
      <c r="AH92" s="12"/>
      <c r="AI92" s="12"/>
      <c r="AJ92" s="12">
        <f t="shared" si="50"/>
        <v>0</v>
      </c>
      <c r="AK92" s="12">
        <v>0</v>
      </c>
      <c r="AL92" s="12">
        <v>0</v>
      </c>
      <c r="AM92" s="12">
        <f t="shared" si="51"/>
        <v>102</v>
      </c>
      <c r="AN92" s="12">
        <v>102</v>
      </c>
      <c r="AO92" s="12">
        <v>0</v>
      </c>
      <c r="AP92" s="12">
        <f t="shared" si="52"/>
        <v>0</v>
      </c>
      <c r="AQ92" s="12">
        <v>0</v>
      </c>
      <c r="AR92" s="12">
        <v>0</v>
      </c>
      <c r="AS92" s="12">
        <f t="shared" si="53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4"/>
        <v>0</v>
      </c>
      <c r="AZ92" s="12">
        <v>0</v>
      </c>
      <c r="BA92" s="12">
        <v>0</v>
      </c>
      <c r="BB92" s="12">
        <f t="shared" si="55"/>
        <v>0</v>
      </c>
      <c r="BC92" s="12">
        <v>0</v>
      </c>
      <c r="BD92" s="12">
        <v>0</v>
      </c>
      <c r="BE92" s="12">
        <f t="shared" si="56"/>
        <v>0</v>
      </c>
      <c r="BF92" s="12">
        <v>0</v>
      </c>
      <c r="BG92" s="12">
        <v>0</v>
      </c>
      <c r="BH92" s="12">
        <f t="shared" si="57"/>
        <v>0</v>
      </c>
      <c r="BI92" s="12">
        <v>0</v>
      </c>
      <c r="BJ92" s="12">
        <v>0</v>
      </c>
      <c r="BK92" s="12">
        <f t="shared" si="58"/>
        <v>0</v>
      </c>
      <c r="BL92" s="12">
        <v>0</v>
      </c>
      <c r="BM92" s="12">
        <v>0</v>
      </c>
      <c r="BN92" s="12">
        <f t="shared" si="59"/>
        <v>0</v>
      </c>
      <c r="BO92" s="12">
        <v>0</v>
      </c>
      <c r="BP92" s="12">
        <v>0</v>
      </c>
      <c r="BQ92" s="12">
        <f t="shared" si="60"/>
        <v>1060</v>
      </c>
      <c r="BR92" s="12">
        <f t="shared" si="61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2"/>
        <v>250</v>
      </c>
      <c r="BX92" s="12">
        <v>250</v>
      </c>
      <c r="BY92" s="12">
        <v>0</v>
      </c>
      <c r="BZ92" s="12">
        <f t="shared" si="63"/>
        <v>250</v>
      </c>
      <c r="CA92" s="12">
        <v>250</v>
      </c>
      <c r="CB92" s="12">
        <v>0</v>
      </c>
      <c r="CC92" s="12">
        <f t="shared" si="64"/>
        <v>300</v>
      </c>
      <c r="CD92" s="12">
        <v>300</v>
      </c>
      <c r="CE92" s="12">
        <v>0</v>
      </c>
      <c r="CF92" s="12">
        <f t="shared" si="65"/>
        <v>174</v>
      </c>
      <c r="CG92" s="12">
        <v>174</v>
      </c>
      <c r="CH92" s="12">
        <v>0</v>
      </c>
      <c r="CI92" s="12">
        <f t="shared" si="66"/>
        <v>90</v>
      </c>
      <c r="CJ92" s="12">
        <v>90</v>
      </c>
      <c r="CK92" s="12">
        <v>0</v>
      </c>
      <c r="CL92" s="12">
        <f t="shared" si="67"/>
        <v>0</v>
      </c>
      <c r="CM92" s="12">
        <v>0</v>
      </c>
      <c r="CN92" s="12">
        <v>0</v>
      </c>
      <c r="CO92" s="12">
        <f t="shared" si="68"/>
        <v>164</v>
      </c>
      <c r="CP92" s="12">
        <v>164</v>
      </c>
      <c r="CQ92" s="12">
        <v>0</v>
      </c>
      <c r="CR92" s="12">
        <f t="shared" si="69"/>
        <v>80</v>
      </c>
      <c r="CS92" s="12">
        <v>80</v>
      </c>
      <c r="CT92" s="12">
        <v>0</v>
      </c>
      <c r="CU92" s="12">
        <f t="shared" si="70"/>
        <v>0</v>
      </c>
      <c r="CV92" s="12">
        <f t="shared" si="71"/>
        <v>0</v>
      </c>
      <c r="CW92" s="12">
        <v>0</v>
      </c>
      <c r="CX92" s="12">
        <v>0</v>
      </c>
      <c r="CY92" s="12">
        <f t="shared" si="72"/>
        <v>0</v>
      </c>
      <c r="CZ92" s="12">
        <v>0</v>
      </c>
      <c r="DA92" s="12">
        <v>0</v>
      </c>
      <c r="DB92" s="12">
        <f t="shared" si="73"/>
        <v>0</v>
      </c>
      <c r="DC92" s="12">
        <f t="shared" si="74"/>
        <v>0</v>
      </c>
      <c r="DD92" s="12">
        <f t="shared" si="74"/>
        <v>0</v>
      </c>
      <c r="DE92" s="12">
        <f t="shared" si="75"/>
        <v>0</v>
      </c>
      <c r="DF92" s="12">
        <v>0</v>
      </c>
      <c r="DG92" s="12">
        <v>0</v>
      </c>
      <c r="DH92" s="12">
        <f t="shared" si="76"/>
        <v>0</v>
      </c>
      <c r="DI92" s="12">
        <v>0</v>
      </c>
      <c r="DJ92" s="12">
        <v>0</v>
      </c>
      <c r="DK92" s="12">
        <f t="shared" si="77"/>
        <v>0</v>
      </c>
      <c r="DL92" s="12">
        <v>0</v>
      </c>
      <c r="DM92" s="18">
        <v>0</v>
      </c>
      <c r="DN92" s="20">
        <f t="shared" si="79"/>
        <v>2000</v>
      </c>
      <c r="DO92" s="12">
        <f t="shared" si="80"/>
        <v>1800</v>
      </c>
      <c r="DP92" s="21">
        <f t="shared" si="81"/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f t="shared" si="86"/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f t="shared" si="78"/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5"/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6"/>
        <v>1640</v>
      </c>
      <c r="Y93" s="12">
        <f t="shared" si="47"/>
        <v>1440</v>
      </c>
      <c r="Z93" s="12">
        <v>1440</v>
      </c>
      <c r="AA93" s="12">
        <v>0</v>
      </c>
      <c r="AB93" s="12">
        <f t="shared" si="48"/>
        <v>200</v>
      </c>
      <c r="AC93" s="12">
        <v>200</v>
      </c>
      <c r="AD93" s="12">
        <v>0</v>
      </c>
      <c r="AE93" s="12">
        <f t="shared" si="49"/>
        <v>3947</v>
      </c>
      <c r="AF93" s="12">
        <v>3947</v>
      </c>
      <c r="AG93" s="12">
        <v>0</v>
      </c>
      <c r="AH93" s="12"/>
      <c r="AI93" s="12"/>
      <c r="AJ93" s="12">
        <f t="shared" si="50"/>
        <v>0</v>
      </c>
      <c r="AK93" s="12">
        <v>0</v>
      </c>
      <c r="AL93" s="12">
        <v>0</v>
      </c>
      <c r="AM93" s="12">
        <f t="shared" si="51"/>
        <v>5285</v>
      </c>
      <c r="AN93" s="12">
        <f>4104+810</f>
        <v>4914</v>
      </c>
      <c r="AO93" s="12">
        <v>371</v>
      </c>
      <c r="AP93" s="12">
        <f t="shared" si="52"/>
        <v>705</v>
      </c>
      <c r="AQ93" s="12">
        <f>565+140</f>
        <v>705</v>
      </c>
      <c r="AR93" s="12">
        <v>0</v>
      </c>
      <c r="AS93" s="12">
        <f t="shared" si="53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4"/>
        <v>0</v>
      </c>
      <c r="AZ93" s="12">
        <v>0</v>
      </c>
      <c r="BA93" s="12">
        <v>0</v>
      </c>
      <c r="BB93" s="12">
        <f t="shared" si="55"/>
        <v>0</v>
      </c>
      <c r="BC93" s="12">
        <v>0</v>
      </c>
      <c r="BD93" s="12">
        <v>0</v>
      </c>
      <c r="BE93" s="12">
        <f t="shared" si="56"/>
        <v>672</v>
      </c>
      <c r="BF93" s="12">
        <f>482+190</f>
        <v>672</v>
      </c>
      <c r="BG93" s="12">
        <v>0</v>
      </c>
      <c r="BH93" s="12">
        <f t="shared" si="57"/>
        <v>0</v>
      </c>
      <c r="BI93" s="12">
        <v>0</v>
      </c>
      <c r="BJ93" s="12">
        <v>0</v>
      </c>
      <c r="BK93" s="12">
        <f t="shared" si="58"/>
        <v>1037</v>
      </c>
      <c r="BL93" s="12">
        <f>907+130</f>
        <v>1037</v>
      </c>
      <c r="BM93" s="12">
        <v>0</v>
      </c>
      <c r="BN93" s="12">
        <f t="shared" si="59"/>
        <v>2365</v>
      </c>
      <c r="BO93" s="12">
        <f>1665+200+500</f>
        <v>2365</v>
      </c>
      <c r="BP93" s="12">
        <v>0</v>
      </c>
      <c r="BQ93" s="12">
        <f t="shared" si="60"/>
        <v>1256</v>
      </c>
      <c r="BR93" s="12">
        <f t="shared" si="61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2"/>
        <v>0</v>
      </c>
      <c r="BX93" s="12">
        <v>0</v>
      </c>
      <c r="BY93" s="12">
        <v>0</v>
      </c>
      <c r="BZ93" s="12">
        <f t="shared" si="63"/>
        <v>0</v>
      </c>
      <c r="CA93" s="12">
        <v>0</v>
      </c>
      <c r="CB93" s="12">
        <v>0</v>
      </c>
      <c r="CC93" s="12">
        <f t="shared" si="64"/>
        <v>0</v>
      </c>
      <c r="CD93" s="12">
        <v>0</v>
      </c>
      <c r="CE93" s="12">
        <v>0</v>
      </c>
      <c r="CF93" s="12">
        <f t="shared" si="65"/>
        <v>6966</v>
      </c>
      <c r="CG93" s="12">
        <f>4666+2260</f>
        <v>6926</v>
      </c>
      <c r="CH93" s="12">
        <v>40</v>
      </c>
      <c r="CI93" s="12">
        <f t="shared" si="66"/>
        <v>5200</v>
      </c>
      <c r="CJ93" s="12">
        <f>4104+540</f>
        <v>4644</v>
      </c>
      <c r="CK93" s="12">
        <v>556</v>
      </c>
      <c r="CL93" s="12">
        <f t="shared" si="67"/>
        <v>0</v>
      </c>
      <c r="CM93" s="12">
        <v>0</v>
      </c>
      <c r="CN93" s="12">
        <v>0</v>
      </c>
      <c r="CO93" s="12">
        <f t="shared" si="68"/>
        <v>6186</v>
      </c>
      <c r="CP93" s="12">
        <f>4387+1316</f>
        <v>5703</v>
      </c>
      <c r="CQ93" s="12">
        <v>483</v>
      </c>
      <c r="CR93" s="12">
        <f t="shared" si="69"/>
        <v>962</v>
      </c>
      <c r="CS93" s="12">
        <f>602+360</f>
        <v>962</v>
      </c>
      <c r="CT93" s="12">
        <v>0</v>
      </c>
      <c r="CU93" s="12">
        <f t="shared" si="70"/>
        <v>0</v>
      </c>
      <c r="CV93" s="12">
        <f t="shared" si="71"/>
        <v>0</v>
      </c>
      <c r="CW93" s="12">
        <v>0</v>
      </c>
      <c r="CX93" s="12">
        <v>0</v>
      </c>
      <c r="CY93" s="12">
        <f t="shared" si="72"/>
        <v>0</v>
      </c>
      <c r="CZ93" s="12">
        <v>0</v>
      </c>
      <c r="DA93" s="12">
        <v>0</v>
      </c>
      <c r="DB93" s="12">
        <f t="shared" si="73"/>
        <v>0</v>
      </c>
      <c r="DC93" s="12">
        <f t="shared" si="74"/>
        <v>0</v>
      </c>
      <c r="DD93" s="12">
        <f t="shared" si="74"/>
        <v>0</v>
      </c>
      <c r="DE93" s="12">
        <f t="shared" si="75"/>
        <v>0</v>
      </c>
      <c r="DF93" s="12">
        <v>0</v>
      </c>
      <c r="DG93" s="12">
        <v>0</v>
      </c>
      <c r="DH93" s="12">
        <f t="shared" si="76"/>
        <v>0</v>
      </c>
      <c r="DI93" s="12"/>
      <c r="DJ93" s="12"/>
      <c r="DK93" s="12">
        <f t="shared" si="77"/>
        <v>0</v>
      </c>
      <c r="DL93" s="12"/>
      <c r="DM93" s="18"/>
      <c r="DN93" s="20">
        <f t="shared" si="79"/>
        <v>71730</v>
      </c>
      <c r="DO93" s="12">
        <f t="shared" si="80"/>
        <v>68926</v>
      </c>
      <c r="DP93" s="21">
        <f t="shared" si="81"/>
        <v>2804</v>
      </c>
      <c r="DQ93" s="19">
        <f>DR93+DS93</f>
        <v>6118</v>
      </c>
      <c r="DR93" s="12">
        <v>3824</v>
      </c>
      <c r="DS93" s="12">
        <v>2294</v>
      </c>
      <c r="DT93" s="12">
        <f>DU93+DW93+DV93</f>
        <v>21387</v>
      </c>
      <c r="DU93" s="12">
        <v>20938</v>
      </c>
      <c r="DV93" s="12">
        <v>434</v>
      </c>
      <c r="DW93" s="12">
        <v>15</v>
      </c>
      <c r="DX93" s="12">
        <f>DY93+DZ93</f>
        <v>6861</v>
      </c>
      <c r="DY93" s="12">
        <v>3349</v>
      </c>
      <c r="DZ93" s="12">
        <v>3512</v>
      </c>
      <c r="EA93" s="12">
        <f t="shared" si="86"/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f t="shared" si="78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5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6"/>
        <v>20</v>
      </c>
      <c r="Y94" s="12">
        <f t="shared" si="47"/>
        <v>20</v>
      </c>
      <c r="Z94" s="12">
        <v>20</v>
      </c>
      <c r="AA94" s="12">
        <v>0</v>
      </c>
      <c r="AB94" s="12">
        <f t="shared" si="48"/>
        <v>0</v>
      </c>
      <c r="AC94" s="12">
        <v>0</v>
      </c>
      <c r="AD94" s="12">
        <v>0</v>
      </c>
      <c r="AE94" s="12">
        <f t="shared" si="49"/>
        <v>42</v>
      </c>
      <c r="AF94" s="12">
        <v>42</v>
      </c>
      <c r="AG94" s="12">
        <v>0</v>
      </c>
      <c r="AH94" s="12"/>
      <c r="AI94" s="12"/>
      <c r="AJ94" s="12">
        <f t="shared" si="50"/>
        <v>0</v>
      </c>
      <c r="AK94" s="12">
        <v>0</v>
      </c>
      <c r="AL94" s="12">
        <v>0</v>
      </c>
      <c r="AM94" s="12">
        <f t="shared" si="51"/>
        <v>306</v>
      </c>
      <c r="AN94" s="12">
        <v>306</v>
      </c>
      <c r="AO94" s="12">
        <v>0</v>
      </c>
      <c r="AP94" s="12">
        <f t="shared" si="52"/>
        <v>0</v>
      </c>
      <c r="AQ94" s="12">
        <v>0</v>
      </c>
      <c r="AR94" s="12">
        <v>0</v>
      </c>
      <c r="AS94" s="12">
        <f t="shared" si="53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4"/>
        <v>0</v>
      </c>
      <c r="AZ94" s="12">
        <v>0</v>
      </c>
      <c r="BA94" s="12">
        <v>0</v>
      </c>
      <c r="BB94" s="12">
        <f t="shared" si="55"/>
        <v>0</v>
      </c>
      <c r="BC94" s="12">
        <v>0</v>
      </c>
      <c r="BD94" s="12">
        <v>0</v>
      </c>
      <c r="BE94" s="12">
        <f t="shared" si="56"/>
        <v>0</v>
      </c>
      <c r="BF94" s="12">
        <v>0</v>
      </c>
      <c r="BG94" s="12">
        <v>0</v>
      </c>
      <c r="BH94" s="12">
        <f t="shared" si="57"/>
        <v>0</v>
      </c>
      <c r="BI94" s="12">
        <v>0</v>
      </c>
      <c r="BJ94" s="12">
        <v>0</v>
      </c>
      <c r="BK94" s="12">
        <f t="shared" si="58"/>
        <v>0</v>
      </c>
      <c r="BL94" s="12">
        <v>0</v>
      </c>
      <c r="BM94" s="12">
        <v>0</v>
      </c>
      <c r="BN94" s="12">
        <f t="shared" si="59"/>
        <v>41</v>
      </c>
      <c r="BO94" s="12">
        <v>41</v>
      </c>
      <c r="BP94" s="12">
        <v>0</v>
      </c>
      <c r="BQ94" s="12">
        <f t="shared" si="60"/>
        <v>0</v>
      </c>
      <c r="BR94" s="12">
        <f t="shared" si="61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2"/>
        <v>0</v>
      </c>
      <c r="BX94" s="12">
        <v>0</v>
      </c>
      <c r="BY94" s="12">
        <v>0</v>
      </c>
      <c r="BZ94" s="12">
        <f t="shared" si="63"/>
        <v>0</v>
      </c>
      <c r="CA94" s="12">
        <v>0</v>
      </c>
      <c r="CB94" s="12">
        <v>0</v>
      </c>
      <c r="CC94" s="12">
        <f t="shared" si="64"/>
        <v>0</v>
      </c>
      <c r="CD94" s="12">
        <v>0</v>
      </c>
      <c r="CE94" s="12">
        <v>0</v>
      </c>
      <c r="CF94" s="12">
        <f t="shared" si="65"/>
        <v>184</v>
      </c>
      <c r="CG94" s="12">
        <v>184</v>
      </c>
      <c r="CH94" s="12">
        <v>0</v>
      </c>
      <c r="CI94" s="12">
        <f t="shared" si="66"/>
        <v>139</v>
      </c>
      <c r="CJ94" s="12">
        <v>139</v>
      </c>
      <c r="CK94" s="12">
        <v>0</v>
      </c>
      <c r="CL94" s="12">
        <f t="shared" si="67"/>
        <v>0</v>
      </c>
      <c r="CM94" s="12">
        <v>0</v>
      </c>
      <c r="CN94" s="12">
        <v>0</v>
      </c>
      <c r="CO94" s="12">
        <f t="shared" si="68"/>
        <v>308</v>
      </c>
      <c r="CP94" s="12">
        <v>308</v>
      </c>
      <c r="CQ94" s="12">
        <v>0</v>
      </c>
      <c r="CR94" s="12">
        <f t="shared" si="69"/>
        <v>0</v>
      </c>
      <c r="CS94" s="12">
        <v>0</v>
      </c>
      <c r="CT94" s="12">
        <v>0</v>
      </c>
      <c r="CU94" s="12">
        <f t="shared" si="70"/>
        <v>0</v>
      </c>
      <c r="CV94" s="12">
        <f t="shared" si="71"/>
        <v>0</v>
      </c>
      <c r="CW94" s="12">
        <v>0</v>
      </c>
      <c r="CX94" s="12">
        <v>0</v>
      </c>
      <c r="CY94" s="12">
        <f t="shared" si="72"/>
        <v>0</v>
      </c>
      <c r="CZ94" s="12">
        <v>0</v>
      </c>
      <c r="DA94" s="12">
        <v>0</v>
      </c>
      <c r="DB94" s="12">
        <f t="shared" si="73"/>
        <v>0</v>
      </c>
      <c r="DC94" s="12">
        <f t="shared" si="74"/>
        <v>0</v>
      </c>
      <c r="DD94" s="12">
        <f t="shared" si="74"/>
        <v>0</v>
      </c>
      <c r="DE94" s="12">
        <f t="shared" si="75"/>
        <v>0</v>
      </c>
      <c r="DF94" s="12">
        <v>0</v>
      </c>
      <c r="DG94" s="12">
        <v>0</v>
      </c>
      <c r="DH94" s="12">
        <f t="shared" si="76"/>
        <v>0</v>
      </c>
      <c r="DI94" s="12">
        <v>0</v>
      </c>
      <c r="DJ94" s="12">
        <v>0</v>
      </c>
      <c r="DK94" s="12">
        <f t="shared" si="77"/>
        <v>0</v>
      </c>
      <c r="DL94" s="12"/>
      <c r="DM94" s="18"/>
      <c r="DN94" s="20">
        <f t="shared" si="79"/>
        <v>1479</v>
      </c>
      <c r="DO94" s="12">
        <f t="shared" si="80"/>
        <v>1479</v>
      </c>
      <c r="DP94" s="21">
        <f t="shared" si="81"/>
        <v>0</v>
      </c>
      <c r="DQ94" s="19">
        <f>DR94+DS94</f>
        <v>0</v>
      </c>
      <c r="DR94" s="12"/>
      <c r="DS94" s="12"/>
      <c r="DT94" s="12">
        <f t="shared" ref="DT94:DT96" si="87">DU94+DV94+DW94</f>
        <v>0</v>
      </c>
      <c r="DU94" s="12"/>
      <c r="DV94" s="12"/>
      <c r="DW94" s="12"/>
      <c r="DX94" s="12">
        <f>DY94+DZ94</f>
        <v>0</v>
      </c>
      <c r="DY94" s="12"/>
      <c r="DZ94" s="12"/>
      <c r="EA94" s="12">
        <f t="shared" si="86"/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f t="shared" si="78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5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6"/>
        <v>0</v>
      </c>
      <c r="Y95" s="12">
        <f t="shared" si="47"/>
        <v>0</v>
      </c>
      <c r="Z95" s="12"/>
      <c r="AA95" s="12"/>
      <c r="AB95" s="12">
        <f t="shared" si="48"/>
        <v>0</v>
      </c>
      <c r="AC95" s="12"/>
      <c r="AD95" s="12"/>
      <c r="AE95" s="12">
        <f t="shared" si="49"/>
        <v>0</v>
      </c>
      <c r="AF95" s="12"/>
      <c r="AG95" s="12"/>
      <c r="AH95" s="12"/>
      <c r="AI95" s="12"/>
      <c r="AJ95" s="12">
        <f t="shared" si="50"/>
        <v>0</v>
      </c>
      <c r="AK95" s="12">
        <v>0</v>
      </c>
      <c r="AL95" s="12">
        <v>0</v>
      </c>
      <c r="AM95" s="12">
        <f t="shared" si="51"/>
        <v>0</v>
      </c>
      <c r="AN95" s="12">
        <v>0</v>
      </c>
      <c r="AO95" s="12">
        <v>0</v>
      </c>
      <c r="AP95" s="12">
        <f t="shared" si="52"/>
        <v>0</v>
      </c>
      <c r="AQ95" s="12">
        <v>0</v>
      </c>
      <c r="AR95" s="12">
        <v>0</v>
      </c>
      <c r="AS95" s="12">
        <f t="shared" si="53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4"/>
        <v>0</v>
      </c>
      <c r="AZ95" s="12">
        <v>0</v>
      </c>
      <c r="BA95" s="12">
        <v>0</v>
      </c>
      <c r="BB95" s="12">
        <f t="shared" si="55"/>
        <v>0</v>
      </c>
      <c r="BC95" s="12">
        <v>0</v>
      </c>
      <c r="BD95" s="12">
        <v>0</v>
      </c>
      <c r="BE95" s="12">
        <f t="shared" si="56"/>
        <v>0</v>
      </c>
      <c r="BF95" s="12">
        <v>0</v>
      </c>
      <c r="BG95" s="12">
        <v>0</v>
      </c>
      <c r="BH95" s="12">
        <f t="shared" si="57"/>
        <v>0</v>
      </c>
      <c r="BI95" s="12">
        <v>0</v>
      </c>
      <c r="BJ95" s="12">
        <v>0</v>
      </c>
      <c r="BK95" s="12">
        <f t="shared" si="58"/>
        <v>0</v>
      </c>
      <c r="BL95" s="12">
        <v>0</v>
      </c>
      <c r="BM95" s="12">
        <v>0</v>
      </c>
      <c r="BN95" s="12">
        <f t="shared" si="59"/>
        <v>0</v>
      </c>
      <c r="BO95" s="12">
        <v>0</v>
      </c>
      <c r="BP95" s="12">
        <v>0</v>
      </c>
      <c r="BQ95" s="12">
        <f t="shared" si="60"/>
        <v>0</v>
      </c>
      <c r="BR95" s="12">
        <f t="shared" si="61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2"/>
        <v>0</v>
      </c>
      <c r="BX95" s="12">
        <v>0</v>
      </c>
      <c r="BY95" s="12">
        <v>0</v>
      </c>
      <c r="BZ95" s="12">
        <f t="shared" si="63"/>
        <v>0</v>
      </c>
      <c r="CA95" s="12">
        <v>0</v>
      </c>
      <c r="CB95" s="12">
        <v>0</v>
      </c>
      <c r="CC95" s="12">
        <f t="shared" si="64"/>
        <v>0</v>
      </c>
      <c r="CD95" s="12">
        <v>0</v>
      </c>
      <c r="CE95" s="12">
        <v>0</v>
      </c>
      <c r="CF95" s="12">
        <f t="shared" si="65"/>
        <v>0</v>
      </c>
      <c r="CG95" s="12">
        <v>0</v>
      </c>
      <c r="CH95" s="12">
        <v>0</v>
      </c>
      <c r="CI95" s="12">
        <f t="shared" si="66"/>
        <v>0</v>
      </c>
      <c r="CJ95" s="12"/>
      <c r="CK95" s="12">
        <v>0</v>
      </c>
      <c r="CL95" s="12">
        <f t="shared" si="67"/>
        <v>0</v>
      </c>
      <c r="CM95" s="12">
        <v>0</v>
      </c>
      <c r="CN95" s="12">
        <v>0</v>
      </c>
      <c r="CO95" s="12">
        <f t="shared" si="68"/>
        <v>10000</v>
      </c>
      <c r="CP95" s="12">
        <v>8000</v>
      </c>
      <c r="CQ95" s="12">
        <v>2000</v>
      </c>
      <c r="CR95" s="12">
        <f t="shared" si="69"/>
        <v>0</v>
      </c>
      <c r="CS95" s="12">
        <v>0</v>
      </c>
      <c r="CT95" s="12">
        <v>0</v>
      </c>
      <c r="CU95" s="12">
        <f t="shared" si="70"/>
        <v>0</v>
      </c>
      <c r="CV95" s="12">
        <f t="shared" si="71"/>
        <v>0</v>
      </c>
      <c r="CW95" s="12"/>
      <c r="CX95" s="12"/>
      <c r="CY95" s="12">
        <f t="shared" si="72"/>
        <v>0</v>
      </c>
      <c r="CZ95" s="12"/>
      <c r="DA95" s="12"/>
      <c r="DB95" s="12">
        <f t="shared" si="73"/>
        <v>0</v>
      </c>
      <c r="DC95" s="12">
        <f t="shared" si="74"/>
        <v>0</v>
      </c>
      <c r="DD95" s="12">
        <f t="shared" si="74"/>
        <v>0</v>
      </c>
      <c r="DE95" s="12">
        <f t="shared" si="75"/>
        <v>0</v>
      </c>
      <c r="DF95" s="12"/>
      <c r="DG95" s="12"/>
      <c r="DH95" s="12">
        <f t="shared" si="76"/>
        <v>0</v>
      </c>
      <c r="DI95" s="12"/>
      <c r="DJ95" s="12"/>
      <c r="DK95" s="12">
        <f t="shared" si="77"/>
        <v>0</v>
      </c>
      <c r="DL95" s="12"/>
      <c r="DM95" s="18"/>
      <c r="DN95" s="20">
        <f t="shared" si="79"/>
        <v>10000</v>
      </c>
      <c r="DO95" s="12">
        <f t="shared" si="80"/>
        <v>8000</v>
      </c>
      <c r="DP95" s="21">
        <f t="shared" si="81"/>
        <v>2000</v>
      </c>
      <c r="DQ95" s="19"/>
      <c r="DR95" s="12"/>
      <c r="DS95" s="12"/>
      <c r="DT95" s="12">
        <f t="shared" si="87"/>
        <v>0</v>
      </c>
      <c r="DU95" s="12"/>
      <c r="DV95" s="12"/>
      <c r="DW95" s="12"/>
      <c r="DX95" s="12"/>
      <c r="DY95" s="12"/>
      <c r="DZ95" s="12"/>
      <c r="EA95" s="12">
        <f t="shared" si="86"/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f t="shared" si="78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5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6"/>
        <v>0</v>
      </c>
      <c r="Y96" s="12">
        <f t="shared" si="47"/>
        <v>0</v>
      </c>
      <c r="Z96" s="12"/>
      <c r="AA96" s="12"/>
      <c r="AB96" s="12">
        <f t="shared" si="48"/>
        <v>0</v>
      </c>
      <c r="AC96" s="12"/>
      <c r="AD96" s="12"/>
      <c r="AE96" s="12">
        <f t="shared" si="49"/>
        <v>0</v>
      </c>
      <c r="AF96" s="12"/>
      <c r="AG96" s="12"/>
      <c r="AH96" s="12"/>
      <c r="AI96" s="12"/>
      <c r="AJ96" s="12">
        <f t="shared" si="50"/>
        <v>0</v>
      </c>
      <c r="AK96" s="12"/>
      <c r="AL96" s="12"/>
      <c r="AM96" s="12">
        <f t="shared" si="51"/>
        <v>0</v>
      </c>
      <c r="AN96" s="12"/>
      <c r="AO96" s="12"/>
      <c r="AP96" s="12">
        <f t="shared" si="52"/>
        <v>0</v>
      </c>
      <c r="AQ96" s="12"/>
      <c r="AR96" s="12"/>
      <c r="AS96" s="12">
        <f t="shared" si="53"/>
        <v>0</v>
      </c>
      <c r="AT96" s="12"/>
      <c r="AU96" s="12"/>
      <c r="AV96" s="12"/>
      <c r="AW96" s="12"/>
      <c r="AX96" s="12"/>
      <c r="AY96" s="12">
        <f t="shared" si="54"/>
        <v>0</v>
      </c>
      <c r="AZ96" s="12"/>
      <c r="BA96" s="12"/>
      <c r="BB96" s="12">
        <f t="shared" si="55"/>
        <v>0</v>
      </c>
      <c r="BC96" s="12"/>
      <c r="BD96" s="12"/>
      <c r="BE96" s="12">
        <f t="shared" si="56"/>
        <v>0</v>
      </c>
      <c r="BF96" s="12"/>
      <c r="BG96" s="12"/>
      <c r="BH96" s="12">
        <f t="shared" si="57"/>
        <v>0</v>
      </c>
      <c r="BI96" s="12"/>
      <c r="BJ96" s="12"/>
      <c r="BK96" s="12">
        <f t="shared" si="58"/>
        <v>0</v>
      </c>
      <c r="BL96" s="12"/>
      <c r="BM96" s="12"/>
      <c r="BN96" s="12">
        <f t="shared" si="59"/>
        <v>0</v>
      </c>
      <c r="BO96" s="12"/>
      <c r="BP96" s="12"/>
      <c r="BQ96" s="12">
        <f t="shared" si="60"/>
        <v>0</v>
      </c>
      <c r="BR96" s="12">
        <f t="shared" si="61"/>
        <v>0</v>
      </c>
      <c r="BS96" s="12"/>
      <c r="BT96" s="12"/>
      <c r="BU96" s="12"/>
      <c r="BV96" s="12"/>
      <c r="BW96" s="12">
        <f t="shared" si="62"/>
        <v>0</v>
      </c>
      <c r="BX96" s="12"/>
      <c r="BY96" s="12"/>
      <c r="BZ96" s="12">
        <f t="shared" si="63"/>
        <v>0</v>
      </c>
      <c r="CA96" s="12"/>
      <c r="CB96" s="12"/>
      <c r="CC96" s="12">
        <f t="shared" si="64"/>
        <v>0</v>
      </c>
      <c r="CD96" s="12"/>
      <c r="CE96" s="12"/>
      <c r="CF96" s="12">
        <f t="shared" si="65"/>
        <v>0</v>
      </c>
      <c r="CG96" s="12"/>
      <c r="CH96" s="12"/>
      <c r="CI96" s="12">
        <f t="shared" si="66"/>
        <v>0</v>
      </c>
      <c r="CJ96" s="12"/>
      <c r="CK96" s="12"/>
      <c r="CL96" s="12">
        <f t="shared" si="67"/>
        <v>0</v>
      </c>
      <c r="CM96" s="12"/>
      <c r="CN96" s="12"/>
      <c r="CO96" s="12">
        <f t="shared" si="68"/>
        <v>2000</v>
      </c>
      <c r="CP96" s="12">
        <v>1333</v>
      </c>
      <c r="CQ96" s="12">
        <v>667</v>
      </c>
      <c r="CR96" s="12">
        <f t="shared" si="69"/>
        <v>0</v>
      </c>
      <c r="CS96" s="12"/>
      <c r="CT96" s="12"/>
      <c r="CU96" s="12">
        <f t="shared" si="70"/>
        <v>0</v>
      </c>
      <c r="CV96" s="12">
        <f t="shared" si="71"/>
        <v>0</v>
      </c>
      <c r="CW96" s="12"/>
      <c r="CX96" s="12"/>
      <c r="CY96" s="12">
        <f t="shared" si="72"/>
        <v>0</v>
      </c>
      <c r="CZ96" s="12"/>
      <c r="DA96" s="12"/>
      <c r="DB96" s="12">
        <f t="shared" si="73"/>
        <v>0</v>
      </c>
      <c r="DC96" s="12">
        <f t="shared" si="74"/>
        <v>0</v>
      </c>
      <c r="DD96" s="12">
        <f t="shared" si="74"/>
        <v>0</v>
      </c>
      <c r="DE96" s="12">
        <f t="shared" si="75"/>
        <v>0</v>
      </c>
      <c r="DF96" s="12"/>
      <c r="DG96" s="12"/>
      <c r="DH96" s="12">
        <f t="shared" si="76"/>
        <v>0</v>
      </c>
      <c r="DI96" s="12"/>
      <c r="DJ96" s="12"/>
      <c r="DK96" s="12">
        <f t="shared" si="77"/>
        <v>0</v>
      </c>
      <c r="DL96" s="12"/>
      <c r="DM96" s="18"/>
      <c r="DN96" s="20">
        <f t="shared" si="79"/>
        <v>2000</v>
      </c>
      <c r="DO96" s="12">
        <f t="shared" si="80"/>
        <v>1333</v>
      </c>
      <c r="DP96" s="21">
        <f t="shared" si="81"/>
        <v>667</v>
      </c>
      <c r="DQ96" s="19"/>
      <c r="DR96" s="12"/>
      <c r="DS96" s="12"/>
      <c r="DT96" s="12">
        <f t="shared" si="87"/>
        <v>0</v>
      </c>
      <c r="DU96" s="12"/>
      <c r="DV96" s="12"/>
      <c r="DW96" s="12"/>
      <c r="DX96" s="12"/>
      <c r="DY96" s="12"/>
      <c r="DZ96" s="12"/>
      <c r="EA96" s="12">
        <f t="shared" si="86"/>
        <v>2000</v>
      </c>
      <c r="EB96" s="12">
        <v>1333</v>
      </c>
      <c r="EC96" s="12">
        <v>667</v>
      </c>
    </row>
    <row r="97" spans="1:133" s="78" customFormat="1" ht="31.5" x14ac:dyDescent="0.25">
      <c r="A97" s="24" t="s">
        <v>163</v>
      </c>
      <c r="B97" s="25">
        <f t="shared" si="78"/>
        <v>2463173</v>
      </c>
      <c r="C97" s="25">
        <f>SUM(C6:C96)</f>
        <v>235624</v>
      </c>
      <c r="D97" s="25">
        <f t="shared" ref="D97:N97" si="88">SUM(D6:D96)</f>
        <v>1916142</v>
      </c>
      <c r="E97" s="25">
        <f t="shared" si="88"/>
        <v>11390</v>
      </c>
      <c r="F97" s="25">
        <f t="shared" si="88"/>
        <v>5083</v>
      </c>
      <c r="G97" s="25">
        <f t="shared" si="88"/>
        <v>0</v>
      </c>
      <c r="H97" s="25">
        <f t="shared" si="88"/>
        <v>38267</v>
      </c>
      <c r="I97" s="25">
        <f t="shared" si="88"/>
        <v>64315</v>
      </c>
      <c r="J97" s="25">
        <f t="shared" si="88"/>
        <v>14342</v>
      </c>
      <c r="K97" s="25">
        <f t="shared" si="88"/>
        <v>7028</v>
      </c>
      <c r="L97" s="25">
        <f t="shared" si="88"/>
        <v>153194</v>
      </c>
      <c r="M97" s="25">
        <f t="shared" si="88"/>
        <v>17788</v>
      </c>
      <c r="N97" s="25">
        <f t="shared" si="88"/>
        <v>0</v>
      </c>
      <c r="O97" s="25">
        <f t="shared" si="45"/>
        <v>1438971</v>
      </c>
      <c r="P97" s="25">
        <f t="shared" ref="P97:W97" si="89">SUM(P6:P96)</f>
        <v>290407</v>
      </c>
      <c r="Q97" s="25">
        <f t="shared" si="89"/>
        <v>1081807</v>
      </c>
      <c r="R97" s="25">
        <f t="shared" si="89"/>
        <v>5791</v>
      </c>
      <c r="S97" s="25">
        <f t="shared" si="89"/>
        <v>26898</v>
      </c>
      <c r="T97" s="25">
        <f t="shared" si="89"/>
        <v>18091</v>
      </c>
      <c r="U97" s="25">
        <f t="shared" si="89"/>
        <v>0</v>
      </c>
      <c r="V97" s="25">
        <f t="shared" si="89"/>
        <v>569</v>
      </c>
      <c r="W97" s="25">
        <f t="shared" si="89"/>
        <v>15408</v>
      </c>
      <c r="X97" s="25">
        <f t="shared" si="46"/>
        <v>224426</v>
      </c>
      <c r="Y97" s="25">
        <f t="shared" si="47"/>
        <v>180357</v>
      </c>
      <c r="Z97" s="25">
        <f t="shared" ref="Z97:AA97" si="90">SUM(Z6:Z96)</f>
        <v>145838</v>
      </c>
      <c r="AA97" s="25">
        <f t="shared" si="90"/>
        <v>34519</v>
      </c>
      <c r="AB97" s="25">
        <f t="shared" si="48"/>
        <v>44069</v>
      </c>
      <c r="AC97" s="25">
        <f t="shared" ref="AC97:AD97" si="91">SUM(AC6:AC96)</f>
        <v>42862</v>
      </c>
      <c r="AD97" s="25">
        <f t="shared" si="91"/>
        <v>1207</v>
      </c>
      <c r="AE97" s="25">
        <f t="shared" si="49"/>
        <v>300278</v>
      </c>
      <c r="AF97" s="25">
        <f t="shared" ref="AF97:AI97" si="92">SUM(AF6:AF96)</f>
        <v>258997</v>
      </c>
      <c r="AG97" s="25">
        <f t="shared" si="92"/>
        <v>41281</v>
      </c>
      <c r="AH97" s="25">
        <f t="shared" si="92"/>
        <v>0</v>
      </c>
      <c r="AI97" s="25">
        <f t="shared" si="92"/>
        <v>2400</v>
      </c>
      <c r="AJ97" s="25">
        <f t="shared" si="50"/>
        <v>12485</v>
      </c>
      <c r="AK97" s="25">
        <f t="shared" ref="AK97:AL97" si="93">SUM(AK6:AK96)</f>
        <v>447</v>
      </c>
      <c r="AL97" s="25">
        <f t="shared" si="93"/>
        <v>12038</v>
      </c>
      <c r="AM97" s="25">
        <f t="shared" si="51"/>
        <v>313913</v>
      </c>
      <c r="AN97" s="25">
        <f t="shared" ref="AN97:AO97" si="94">SUM(AN6:AN96)</f>
        <v>208840</v>
      </c>
      <c r="AO97" s="25">
        <f t="shared" si="94"/>
        <v>105073</v>
      </c>
      <c r="AP97" s="25">
        <f t="shared" si="52"/>
        <v>81073</v>
      </c>
      <c r="AQ97" s="25">
        <f t="shared" ref="AQ97:AR97" si="95">SUM(AQ6:AQ96)</f>
        <v>63964</v>
      </c>
      <c r="AR97" s="25">
        <f t="shared" si="95"/>
        <v>17109</v>
      </c>
      <c r="AS97" s="25">
        <f t="shared" si="53"/>
        <v>593858</v>
      </c>
      <c r="AT97" s="25">
        <f t="shared" ref="AT97:AX97" si="96">SUM(AT6:AT96)</f>
        <v>190164</v>
      </c>
      <c r="AU97" s="25">
        <f t="shared" si="96"/>
        <v>61394</v>
      </c>
      <c r="AV97" s="25">
        <f t="shared" si="96"/>
        <v>864</v>
      </c>
      <c r="AW97" s="25">
        <f t="shared" si="96"/>
        <v>9467</v>
      </c>
      <c r="AX97" s="25">
        <f t="shared" si="96"/>
        <v>2910</v>
      </c>
      <c r="AY97" s="25">
        <f t="shared" si="54"/>
        <v>11945</v>
      </c>
      <c r="AZ97" s="25">
        <f t="shared" ref="AZ97:BA97" si="97">SUM(AZ6:AZ96)</f>
        <v>11945</v>
      </c>
      <c r="BA97" s="25">
        <f t="shared" si="97"/>
        <v>0</v>
      </c>
      <c r="BB97" s="25">
        <f t="shared" si="55"/>
        <v>14068</v>
      </c>
      <c r="BC97" s="25">
        <f t="shared" ref="BC97:BD97" si="98">SUM(BC6:BC96)</f>
        <v>14068</v>
      </c>
      <c r="BD97" s="25">
        <f t="shared" si="98"/>
        <v>0</v>
      </c>
      <c r="BE97" s="25">
        <f t="shared" si="56"/>
        <v>122114</v>
      </c>
      <c r="BF97" s="25">
        <f t="shared" ref="BF97:BG97" si="99">SUM(BF6:BF96)</f>
        <v>61283</v>
      </c>
      <c r="BG97" s="25">
        <f t="shared" si="99"/>
        <v>60831</v>
      </c>
      <c r="BH97" s="25">
        <f t="shared" si="57"/>
        <v>12206</v>
      </c>
      <c r="BI97" s="25">
        <f t="shared" ref="BI97:BJ97" si="100">SUM(BI6:BI96)</f>
        <v>12206</v>
      </c>
      <c r="BJ97" s="25">
        <f t="shared" si="100"/>
        <v>0</v>
      </c>
      <c r="BK97" s="25">
        <f t="shared" si="58"/>
        <v>168726</v>
      </c>
      <c r="BL97" s="25">
        <f t="shared" ref="BL97:BM97" si="101">SUM(BL6:BL96)</f>
        <v>167476</v>
      </c>
      <c r="BM97" s="25">
        <f t="shared" si="101"/>
        <v>1250</v>
      </c>
      <c r="BN97" s="25">
        <f t="shared" si="59"/>
        <v>135641</v>
      </c>
      <c r="BO97" s="25">
        <f t="shared" ref="BO97:BP97" si="102">SUM(BO6:BO96)</f>
        <v>109063</v>
      </c>
      <c r="BP97" s="25">
        <f t="shared" si="102"/>
        <v>26578</v>
      </c>
      <c r="BQ97" s="25">
        <f t="shared" si="60"/>
        <v>469609</v>
      </c>
      <c r="BR97" s="25">
        <f t="shared" si="61"/>
        <v>79043</v>
      </c>
      <c r="BS97" s="25">
        <f t="shared" ref="BS97:BV97" si="103">SUM(BS6:BS96)</f>
        <v>57152</v>
      </c>
      <c r="BT97" s="25">
        <f t="shared" si="103"/>
        <v>21891</v>
      </c>
      <c r="BU97" s="25">
        <f t="shared" si="103"/>
        <v>36639</v>
      </c>
      <c r="BV97" s="25">
        <f t="shared" si="103"/>
        <v>100174</v>
      </c>
      <c r="BW97" s="25">
        <f t="shared" si="62"/>
        <v>75093</v>
      </c>
      <c r="BX97" s="25">
        <f t="shared" ref="BX97:BY97" si="104">SUM(BX6:BX96)</f>
        <v>64698</v>
      </c>
      <c r="BY97" s="25">
        <f t="shared" si="104"/>
        <v>10395</v>
      </c>
      <c r="BZ97" s="25">
        <f t="shared" si="63"/>
        <v>14176</v>
      </c>
      <c r="CA97" s="25">
        <f t="shared" ref="CA97:CB97" si="105">SUM(CA6:CA96)</f>
        <v>250</v>
      </c>
      <c r="CB97" s="25">
        <f t="shared" si="105"/>
        <v>13926</v>
      </c>
      <c r="CC97" s="25">
        <f t="shared" si="64"/>
        <v>164484</v>
      </c>
      <c r="CD97" s="25">
        <f t="shared" ref="CD97:CE97" si="106">SUM(CD6:CD96)</f>
        <v>108737</v>
      </c>
      <c r="CE97" s="25">
        <f t="shared" si="106"/>
        <v>55747</v>
      </c>
      <c r="CF97" s="25">
        <f t="shared" si="65"/>
        <v>633271</v>
      </c>
      <c r="CG97" s="25">
        <f t="shared" ref="CG97:CH97" si="107">SUM(CG6:CG96)</f>
        <v>586029</v>
      </c>
      <c r="CH97" s="25">
        <f t="shared" si="107"/>
        <v>47242</v>
      </c>
      <c r="CI97" s="25">
        <f t="shared" si="66"/>
        <v>220987</v>
      </c>
      <c r="CJ97" s="25">
        <f t="shared" ref="CJ97:CK97" si="108">SUM(CJ6:CJ96)</f>
        <v>135825</v>
      </c>
      <c r="CK97" s="25">
        <f t="shared" si="108"/>
        <v>85162</v>
      </c>
      <c r="CL97" s="25">
        <f t="shared" si="67"/>
        <v>7400</v>
      </c>
      <c r="CM97" s="25">
        <f t="shared" ref="CM97:CN97" si="109">SUM(CM6:CM96)</f>
        <v>5641</v>
      </c>
      <c r="CN97" s="25">
        <f t="shared" si="109"/>
        <v>1759</v>
      </c>
      <c r="CO97" s="25">
        <f t="shared" si="68"/>
        <v>306729</v>
      </c>
      <c r="CP97" s="25">
        <f t="shared" ref="CP97:CQ97" si="110">SUM(CP6:CP96)</f>
        <v>203418</v>
      </c>
      <c r="CQ97" s="25">
        <f t="shared" si="110"/>
        <v>103311</v>
      </c>
      <c r="CR97" s="25">
        <f t="shared" si="69"/>
        <v>97517</v>
      </c>
      <c r="CS97" s="25">
        <f t="shared" ref="CS97:CT97" si="111">SUM(CS6:CS96)</f>
        <v>60999</v>
      </c>
      <c r="CT97" s="25">
        <f t="shared" si="111"/>
        <v>36518</v>
      </c>
      <c r="CU97" s="25">
        <f t="shared" si="70"/>
        <v>36539</v>
      </c>
      <c r="CV97" s="25">
        <f t="shared" si="71"/>
        <v>36039</v>
      </c>
      <c r="CW97" s="25">
        <f t="shared" ref="CW97:CX97" si="112">SUM(CW6:CW96)</f>
        <v>1539</v>
      </c>
      <c r="CX97" s="25">
        <f t="shared" si="112"/>
        <v>34500</v>
      </c>
      <c r="CY97" s="25">
        <f t="shared" si="72"/>
        <v>500</v>
      </c>
      <c r="CZ97" s="25">
        <f t="shared" ref="CZ97:DA97" si="113">SUM(CZ6:CZ96)</f>
        <v>500</v>
      </c>
      <c r="DA97" s="25">
        <f t="shared" si="113"/>
        <v>0</v>
      </c>
      <c r="DB97" s="25">
        <f t="shared" si="73"/>
        <v>331953</v>
      </c>
      <c r="DC97" s="25">
        <f t="shared" ref="DC97:DD97" si="114">DF97+DI97+DL97</f>
        <v>266270</v>
      </c>
      <c r="DD97" s="25">
        <f t="shared" si="114"/>
        <v>65683</v>
      </c>
      <c r="DE97" s="25">
        <f t="shared" si="75"/>
        <v>31514</v>
      </c>
      <c r="DF97" s="25">
        <f t="shared" ref="DF97:DG97" si="115">SUM(DF6:DF96)</f>
        <v>30208</v>
      </c>
      <c r="DG97" s="25">
        <f t="shared" si="115"/>
        <v>1306</v>
      </c>
      <c r="DH97" s="25">
        <f t="shared" si="76"/>
        <v>105626</v>
      </c>
      <c r="DI97" s="25">
        <f t="shared" ref="DI97:DJ97" si="116">SUM(DI6:DI96)</f>
        <v>93624</v>
      </c>
      <c r="DJ97" s="25">
        <f t="shared" si="116"/>
        <v>12002</v>
      </c>
      <c r="DK97" s="25">
        <f t="shared" si="77"/>
        <v>194813</v>
      </c>
      <c r="DL97" s="25">
        <f t="shared" ref="DL97:DM97" si="117">SUM(DL6:DL96)</f>
        <v>142438</v>
      </c>
      <c r="DM97" s="26">
        <f t="shared" si="117"/>
        <v>52375</v>
      </c>
      <c r="DN97" s="27">
        <f>DO97+DP97</f>
        <v>7667823</v>
      </c>
      <c r="DO97" s="25">
        <f t="shared" si="80"/>
        <v>5354799</v>
      </c>
      <c r="DP97" s="34">
        <f t="shared" si="81"/>
        <v>2313024</v>
      </c>
      <c r="DQ97" s="28">
        <f t="shared" ref="DQ97:EC97" si="118">SUM(DQ6:DQ96)</f>
        <v>581012</v>
      </c>
      <c r="DR97" s="25">
        <f t="shared" si="118"/>
        <v>174749</v>
      </c>
      <c r="DS97" s="25">
        <f t="shared" si="118"/>
        <v>406263</v>
      </c>
      <c r="DT97" s="25">
        <f t="shared" si="118"/>
        <v>982500</v>
      </c>
      <c r="DU97" s="25">
        <f t="shared" si="118"/>
        <v>956741</v>
      </c>
      <c r="DV97" s="25">
        <f>SUM(DV6:DV96)</f>
        <v>19830</v>
      </c>
      <c r="DW97" s="25">
        <f t="shared" si="118"/>
        <v>5929</v>
      </c>
      <c r="DX97" s="25">
        <f t="shared" si="118"/>
        <v>325400</v>
      </c>
      <c r="DY97" s="25">
        <f t="shared" si="118"/>
        <v>158831</v>
      </c>
      <c r="DZ97" s="25">
        <f t="shared" si="118"/>
        <v>166569</v>
      </c>
      <c r="EA97" s="25">
        <f t="shared" si="118"/>
        <v>5778911</v>
      </c>
      <c r="EB97" s="25">
        <f t="shared" si="118"/>
        <v>3879237</v>
      </c>
      <c r="EC97" s="25">
        <f t="shared" si="118"/>
        <v>1899674</v>
      </c>
    </row>
  </sheetData>
  <autoFilter ref="A5:EI97"/>
  <mergeCells count="98">
    <mergeCell ref="EB4:EC4"/>
    <mergeCell ref="DR4:DS4"/>
    <mergeCell ref="DT4:DT5"/>
    <mergeCell ref="DU4:DW4"/>
    <mergeCell ref="DX4:DX5"/>
    <mergeCell ref="DY4:DZ4"/>
    <mergeCell ref="EA4:EA5"/>
    <mergeCell ref="DF4:DG4"/>
    <mergeCell ref="DH4:DH5"/>
    <mergeCell ref="DI4:DJ4"/>
    <mergeCell ref="DK4:DK5"/>
    <mergeCell ref="DL4:DM4"/>
    <mergeCell ref="DQ4:DQ5"/>
    <mergeCell ref="CR4:CR5"/>
    <mergeCell ref="CS4:CT4"/>
    <mergeCell ref="CU4:CU5"/>
    <mergeCell ref="CV4:CV5"/>
    <mergeCell ref="CW4:CX4"/>
    <mergeCell ref="CY4:CY5"/>
    <mergeCell ref="CI4:CI5"/>
    <mergeCell ref="CJ4:CK4"/>
    <mergeCell ref="CL4:CL5"/>
    <mergeCell ref="CM4:CN4"/>
    <mergeCell ref="CO4:CO5"/>
    <mergeCell ref="CP4:CQ4"/>
    <mergeCell ref="BZ4:BZ5"/>
    <mergeCell ref="CA4:CB4"/>
    <mergeCell ref="CC4:CC5"/>
    <mergeCell ref="CD4:CE4"/>
    <mergeCell ref="CF4:CF5"/>
    <mergeCell ref="CG4:CH4"/>
    <mergeCell ref="BK4:BK5"/>
    <mergeCell ref="BL4:BM4"/>
    <mergeCell ref="BN4:BN5"/>
    <mergeCell ref="BO4:BP4"/>
    <mergeCell ref="BR4:BR5"/>
    <mergeCell ref="BS4:BT4"/>
    <mergeCell ref="BB4:BB5"/>
    <mergeCell ref="BC4:BD4"/>
    <mergeCell ref="BE4:BE5"/>
    <mergeCell ref="BF4:BG4"/>
    <mergeCell ref="BH4:BH5"/>
    <mergeCell ref="BI4:BJ4"/>
    <mergeCell ref="AP4:AP5"/>
    <mergeCell ref="AQ4:AR4"/>
    <mergeCell ref="AS4:AS5"/>
    <mergeCell ref="AT4:AX4"/>
    <mergeCell ref="AY4:AY5"/>
    <mergeCell ref="AZ4:BA4"/>
    <mergeCell ref="AE4:AE5"/>
    <mergeCell ref="AF4:AI4"/>
    <mergeCell ref="AJ4:AJ5"/>
    <mergeCell ref="AK4:AL4"/>
    <mergeCell ref="AM4:AM5"/>
    <mergeCell ref="AN4:AO4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CZ4:DA4"/>
    <mergeCell ref="DB4:DB5"/>
    <mergeCell ref="DC4:DD4"/>
    <mergeCell ref="DE4:DE5"/>
    <mergeCell ref="BQ3:BQ5"/>
    <mergeCell ref="BR3:CE3"/>
    <mergeCell ref="CF3:CH3"/>
    <mergeCell ref="CI3:CN3"/>
    <mergeCell ref="CO3:CQ3"/>
    <mergeCell ref="CR3:CT3"/>
    <mergeCell ref="BU4:BU5"/>
    <mergeCell ref="BV4:BV5"/>
    <mergeCell ref="BW4:BW5"/>
    <mergeCell ref="BX4:BY4"/>
    <mergeCell ref="AE3:AI3"/>
    <mergeCell ref="AJ3:AL3"/>
    <mergeCell ref="AM3:AO3"/>
    <mergeCell ref="AP3:AR3"/>
    <mergeCell ref="AS3:BM3"/>
    <mergeCell ref="BN3:BP3"/>
    <mergeCell ref="B1:S1"/>
    <mergeCell ref="B2:S2"/>
    <mergeCell ref="A3:A5"/>
    <mergeCell ref="B3:N3"/>
    <mergeCell ref="O3:W3"/>
    <mergeCell ref="X3:AD3"/>
    <mergeCell ref="AC4:AD4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протокол от 29.12.2025 № 17</vt:lpstr>
      <vt:lpstr>протокол от 27.02.2026 №3</vt:lpstr>
      <vt:lpstr>протокол от 30.03.2026 №4</vt:lpstr>
      <vt:lpstr>'протокол от 27.02.2026 №3'!Заголовки_для_печати</vt:lpstr>
      <vt:lpstr>'протокол от 29.12.2025 № 17'!Заголовки_для_печати</vt:lpstr>
      <vt:lpstr>'протокол от 30.03.2026 №4'!Заголовки_для_печати</vt:lpstr>
      <vt:lpstr>'протокол от 27.02.2026 №3'!Область_печати</vt:lpstr>
      <vt:lpstr>'протокол от 29.12.2025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2025-12-10T13:39:41Z</cp:lastPrinted>
  <dcterms:created xsi:type="dcterms:W3CDTF">2024-12-05T10:36:19Z</dcterms:created>
  <dcterms:modified xsi:type="dcterms:W3CDTF">2026-04-02T11:59:25Z</dcterms:modified>
</cp:coreProperties>
</file>