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45" windowWidth="27720" windowHeight="12060"/>
  </bookViews>
  <sheets>
    <sheet name="стационары" sheetId="3" r:id="rId1"/>
    <sheet name="опека" sheetId="1" r:id="rId2"/>
    <sheet name="Лист1" sheetId="2" r:id="rId3"/>
  </sheets>
  <calcPr calcId="145621"/>
</workbook>
</file>

<file path=xl/calcChain.xml><?xml version="1.0" encoding="utf-8"?>
<calcChain xmlns="http://schemas.openxmlformats.org/spreadsheetml/2006/main">
  <c r="Z28" i="3" l="1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B28" i="3"/>
  <c r="Y27" i="3"/>
  <c r="E27" i="3"/>
  <c r="D27" i="3"/>
  <c r="C27" i="3"/>
  <c r="Y26" i="3"/>
  <c r="E26" i="3"/>
  <c r="D26" i="3"/>
  <c r="C26" i="3"/>
  <c r="Y25" i="3"/>
  <c r="Y28" i="3" s="1"/>
  <c r="X25" i="3"/>
  <c r="X28" i="3" s="1"/>
  <c r="E25" i="3"/>
  <c r="D25" i="3"/>
  <c r="C25" i="3"/>
  <c r="Y24" i="3"/>
  <c r="E24" i="3"/>
  <c r="D24" i="3"/>
  <c r="C24" i="3"/>
  <c r="Y23" i="3"/>
  <c r="E23" i="3"/>
  <c r="D23" i="3"/>
  <c r="C23" i="3"/>
  <c r="Y22" i="3"/>
  <c r="E22" i="3"/>
  <c r="D22" i="3"/>
  <c r="C22" i="3"/>
  <c r="Y21" i="3"/>
  <c r="E21" i="3"/>
  <c r="D21" i="3"/>
  <c r="C21" i="3"/>
  <c r="Y20" i="3"/>
  <c r="E20" i="3"/>
  <c r="D20" i="3"/>
  <c r="C20" i="3"/>
  <c r="Y19" i="3"/>
  <c r="E19" i="3"/>
  <c r="D19" i="3"/>
  <c r="C19" i="3"/>
  <c r="Y18" i="3"/>
  <c r="E18" i="3"/>
  <c r="D18" i="3"/>
  <c r="C18" i="3"/>
  <c r="Y17" i="3"/>
  <c r="E17" i="3"/>
  <c r="D17" i="3"/>
  <c r="C17" i="3"/>
  <c r="Y16" i="3"/>
  <c r="E16" i="3"/>
  <c r="D16" i="3"/>
  <c r="C16" i="3"/>
  <c r="Y15" i="3"/>
  <c r="E15" i="3"/>
  <c r="D15" i="3"/>
  <c r="C15" i="3"/>
  <c r="Y14" i="3"/>
  <c r="E14" i="3"/>
  <c r="D14" i="3"/>
  <c r="C14" i="3"/>
  <c r="Y13" i="3"/>
  <c r="E13" i="3"/>
  <c r="D13" i="3"/>
  <c r="C13" i="3"/>
  <c r="Y12" i="3"/>
  <c r="E12" i="3"/>
  <c r="D12" i="3"/>
  <c r="C12" i="3"/>
  <c r="Y11" i="3"/>
  <c r="E11" i="3"/>
  <c r="D11" i="3"/>
  <c r="C11" i="3"/>
  <c r="Y10" i="3"/>
  <c r="E10" i="3"/>
  <c r="D10" i="3"/>
  <c r="C10" i="3"/>
  <c r="Y9" i="3"/>
  <c r="E9" i="3"/>
  <c r="D9" i="3"/>
  <c r="C9" i="3"/>
  <c r="Y8" i="3"/>
  <c r="E8" i="3"/>
  <c r="E28" i="3" s="1"/>
  <c r="D8" i="3"/>
  <c r="D28" i="3" s="1"/>
  <c r="C8" i="3"/>
  <c r="C28" i="3" s="1"/>
  <c r="W53" i="1" l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B53" i="1"/>
  <c r="Y52" i="1"/>
  <c r="E52" i="1"/>
  <c r="D52" i="1"/>
  <c r="C52" i="1" s="1"/>
  <c r="Y51" i="1"/>
  <c r="E51" i="1"/>
  <c r="D51" i="1"/>
  <c r="C51" i="1" s="1"/>
  <c r="Y50" i="1"/>
  <c r="E50" i="1"/>
  <c r="D50" i="1"/>
  <c r="Y49" i="1"/>
  <c r="E49" i="1"/>
  <c r="D49" i="1"/>
  <c r="Y48" i="1"/>
  <c r="E48" i="1"/>
  <c r="D48" i="1"/>
  <c r="C48" i="1" s="1"/>
  <c r="Y47" i="1"/>
  <c r="E47" i="1"/>
  <c r="D47" i="1"/>
  <c r="C47" i="1" s="1"/>
  <c r="Y46" i="1"/>
  <c r="E46" i="1"/>
  <c r="D46" i="1"/>
  <c r="Y45" i="1"/>
  <c r="E45" i="1"/>
  <c r="D45" i="1"/>
  <c r="Y44" i="1"/>
  <c r="X44" i="1"/>
  <c r="X53" i="1" s="1"/>
  <c r="E44" i="1"/>
  <c r="D44" i="1"/>
  <c r="Y43" i="1"/>
  <c r="E43" i="1"/>
  <c r="D43" i="1"/>
  <c r="C43" i="1" s="1"/>
  <c r="Y42" i="1"/>
  <c r="E42" i="1"/>
  <c r="D42" i="1"/>
  <c r="C42" i="1" s="1"/>
  <c r="Y41" i="1"/>
  <c r="E41" i="1"/>
  <c r="D41" i="1"/>
  <c r="Y40" i="1"/>
  <c r="E40" i="1"/>
  <c r="D40" i="1"/>
  <c r="Y39" i="1"/>
  <c r="E39" i="1"/>
  <c r="D39" i="1"/>
  <c r="C39" i="1" s="1"/>
  <c r="Y38" i="1"/>
  <c r="E38" i="1"/>
  <c r="D38" i="1"/>
  <c r="C38" i="1" s="1"/>
  <c r="Y37" i="1"/>
  <c r="E37" i="1"/>
  <c r="D37" i="1"/>
  <c r="Y36" i="1"/>
  <c r="E36" i="1"/>
  <c r="D36" i="1"/>
  <c r="Y35" i="1"/>
  <c r="E35" i="1"/>
  <c r="D35" i="1"/>
  <c r="C35" i="1" s="1"/>
  <c r="Y34" i="1"/>
  <c r="E34" i="1"/>
  <c r="D34" i="1"/>
  <c r="C34" i="1" s="1"/>
  <c r="Y33" i="1"/>
  <c r="E33" i="1"/>
  <c r="D33" i="1"/>
  <c r="Y32" i="1"/>
  <c r="E32" i="1"/>
  <c r="D32" i="1"/>
  <c r="C32" i="1" s="1"/>
  <c r="Y31" i="1"/>
  <c r="E31" i="1"/>
  <c r="D31" i="1"/>
  <c r="C31" i="1" s="1"/>
  <c r="Y30" i="1"/>
  <c r="E30" i="1"/>
  <c r="D30" i="1"/>
  <c r="C30" i="1" s="1"/>
  <c r="Y29" i="1"/>
  <c r="E29" i="1"/>
  <c r="D29" i="1"/>
  <c r="Y28" i="1"/>
  <c r="E28" i="1"/>
  <c r="D28" i="1"/>
  <c r="C28" i="1" s="1"/>
  <c r="Y27" i="1"/>
  <c r="E27" i="1"/>
  <c r="D27" i="1"/>
  <c r="C27" i="1" s="1"/>
  <c r="Y26" i="1"/>
  <c r="E26" i="1"/>
  <c r="D26" i="1"/>
  <c r="C26" i="1" s="1"/>
  <c r="Y25" i="1"/>
  <c r="E25" i="1"/>
  <c r="D25" i="1"/>
  <c r="Y24" i="1"/>
  <c r="E24" i="1"/>
  <c r="D24" i="1"/>
  <c r="C24" i="1" s="1"/>
  <c r="Y23" i="1"/>
  <c r="E23" i="1"/>
  <c r="D23" i="1"/>
  <c r="C23" i="1" s="1"/>
  <c r="Y22" i="1"/>
  <c r="E22" i="1"/>
  <c r="D22" i="1"/>
  <c r="C22" i="1" s="1"/>
  <c r="Y21" i="1"/>
  <c r="E21" i="1"/>
  <c r="D21" i="1"/>
  <c r="Y20" i="1"/>
  <c r="E20" i="1"/>
  <c r="D20" i="1"/>
  <c r="C20" i="1" s="1"/>
  <c r="Y19" i="1"/>
  <c r="E19" i="1"/>
  <c r="D19" i="1"/>
  <c r="C19" i="1" s="1"/>
  <c r="Y18" i="1"/>
  <c r="E18" i="1"/>
  <c r="D18" i="1"/>
  <c r="C18" i="1" s="1"/>
  <c r="Y17" i="1"/>
  <c r="E17" i="1"/>
  <c r="D17" i="1"/>
  <c r="Y16" i="1"/>
  <c r="E16" i="1"/>
  <c r="D16" i="1"/>
  <c r="C16" i="1" s="1"/>
  <c r="Y15" i="1"/>
  <c r="E15" i="1"/>
  <c r="D15" i="1"/>
  <c r="C15" i="1" s="1"/>
  <c r="Y14" i="1"/>
  <c r="E14" i="1"/>
  <c r="D14" i="1"/>
  <c r="C14" i="1" s="1"/>
  <c r="Y13" i="1"/>
  <c r="E13" i="1"/>
  <c r="D13" i="1"/>
  <c r="Y12" i="1"/>
  <c r="E12" i="1"/>
  <c r="D12" i="1"/>
  <c r="C12" i="1" s="1"/>
  <c r="Y11" i="1"/>
  <c r="E11" i="1"/>
  <c r="D11" i="1"/>
  <c r="C11" i="1" s="1"/>
  <c r="Y10" i="1"/>
  <c r="E10" i="1"/>
  <c r="D10" i="1"/>
  <c r="C10" i="1" s="1"/>
  <c r="Y9" i="1"/>
  <c r="E9" i="1"/>
  <c r="D9" i="1"/>
  <c r="Y8" i="1"/>
  <c r="E8" i="1"/>
  <c r="D8" i="1"/>
  <c r="C8" i="1" s="1"/>
  <c r="Y7" i="1"/>
  <c r="E7" i="1"/>
  <c r="D7" i="1"/>
  <c r="C7" i="1" s="1"/>
  <c r="Y6" i="1"/>
  <c r="E6" i="1"/>
  <c r="D6" i="1"/>
  <c r="C6" i="1" s="1"/>
  <c r="Y5" i="1"/>
  <c r="E5" i="1"/>
  <c r="E53" i="1" s="1"/>
  <c r="D5" i="1"/>
  <c r="C5" i="1" l="1"/>
  <c r="C9" i="1"/>
  <c r="C13" i="1"/>
  <c r="C17" i="1"/>
  <c r="C21" i="1"/>
  <c r="C25" i="1"/>
  <c r="C29" i="1"/>
  <c r="C33" i="1"/>
  <c r="C37" i="1"/>
  <c r="C41" i="1"/>
  <c r="C46" i="1"/>
  <c r="C50" i="1"/>
  <c r="C36" i="1"/>
  <c r="C40" i="1"/>
  <c r="C44" i="1"/>
  <c r="D53" i="1"/>
  <c r="C49" i="1"/>
  <c r="Y53" i="1"/>
  <c r="C45" i="1"/>
  <c r="C53" i="1" s="1"/>
</calcChain>
</file>

<file path=xl/sharedStrings.xml><?xml version="1.0" encoding="utf-8"?>
<sst xmlns="http://schemas.openxmlformats.org/spreadsheetml/2006/main" count="156" uniqueCount="76">
  <si>
    <t xml:space="preserve">План диспансеризации детей-сирот и детей, оставшихся без попечения родителей,  в том числе  усыновленных (удочеренных), принятых под опеку (попечительство), в приемную или патронатную семью, на 2026 год                              </t>
  </si>
  <si>
    <t>Наименование медицинской организации</t>
  </si>
  <si>
    <t>Численность несоврешеннолетних, подлежащих диспансеризации</t>
  </si>
  <si>
    <t>в том числе</t>
  </si>
  <si>
    <t>комплексные посещения по заявкам ЛПУ</t>
  </si>
  <si>
    <t>Всего</t>
  </si>
  <si>
    <t>1 года жизни</t>
  </si>
  <si>
    <t>от 1 до 14лет</t>
  </si>
  <si>
    <t>от 15 до 17 лет</t>
  </si>
  <si>
    <t>январь</t>
  </si>
  <si>
    <t>февраль</t>
  </si>
  <si>
    <t xml:space="preserve">март </t>
  </si>
  <si>
    <t xml:space="preserve">апрель 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</si>
  <si>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</si>
  <si>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</si>
  <si>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</si>
  <si>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</si>
  <si>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</si>
  <si>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</si>
  <si>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</si>
  <si>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</si>
  <si>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девочки</t>
  </si>
  <si>
    <t>мальчики</t>
  </si>
  <si>
    <t>численность</t>
  </si>
  <si>
    <t>ГУЗ СО «Александрово-Гайская РБ    им. В.П. Дурнова»</t>
  </si>
  <si>
    <t>ГУЗ СО «Аркадакская РБ»</t>
  </si>
  <si>
    <t>ГУЗ СО «Аткарская РБ»</t>
  </si>
  <si>
    <t>ГУЗ СО «Базарно-Карабулакская РБ»</t>
  </si>
  <si>
    <t xml:space="preserve">ГУЗ СО «Балашовскаая РБ» </t>
  </si>
  <si>
    <t xml:space="preserve">ГУЗ СО «Балтайская РБ» </t>
  </si>
  <si>
    <t>ГУЗ СО «Вольская РБ»</t>
  </si>
  <si>
    <t>ГУЗ СО «Воскресенская РБ»</t>
  </si>
  <si>
    <t xml:space="preserve">ГУЗ СО «БРП» </t>
  </si>
  <si>
    <t>ГУЗ СО «Дергачевская РБ»</t>
  </si>
  <si>
    <t>ГУЗ СО «Духовницкая РБ»</t>
  </si>
  <si>
    <t>ГУЗ СО «Екатериновская РБ»</t>
  </si>
  <si>
    <t>ГУЗ СО «Ершовская РБ»</t>
  </si>
  <si>
    <t>ГУЗ СО «Ивантеевская РБ»</t>
  </si>
  <si>
    <t>ГУЗ СО «Калининская РБ»</t>
  </si>
  <si>
    <t>ГУЗ СО «Красноармейская РБ»</t>
  </si>
  <si>
    <t>ГУЗ СО «Краснокутская РБ»</t>
  </si>
  <si>
    <t>ГУЗ СО «Краснопартизанская РБ»</t>
  </si>
  <si>
    <t>ГУЗ СО «Лысогорская РБ»</t>
  </si>
  <si>
    <t>ГУЗ СО «Марксовская РБ»</t>
  </si>
  <si>
    <t>ГУЗ СО «МСЧ ГО ЗАТО п.Светлый»</t>
  </si>
  <si>
    <t>ГУЗ СО «Новобурасская РБ»</t>
  </si>
  <si>
    <t>ГУЗ СО «Новоузенская РБ»</t>
  </si>
  <si>
    <t>ГУЗ СО «Озинская РБ»</t>
  </si>
  <si>
    <t>ГУЗ СО «Перелюбская РБ»</t>
  </si>
  <si>
    <t>ГУЗ СО «Петровская РБ»</t>
  </si>
  <si>
    <t>ГУЗ СО «Питерская РБ»</t>
  </si>
  <si>
    <t>ГУЗ СО «Пугачевская РБ»</t>
  </si>
  <si>
    <t>ГУЗ СО «Ровенская РБ»</t>
  </si>
  <si>
    <t>ГУЗ СО «Романовская РБ»</t>
  </si>
  <si>
    <t>ГУЗ СО «Ртищевская РБ»</t>
  </si>
  <si>
    <t>ГУЗ СО «Самойловская РБ»</t>
  </si>
  <si>
    <t>ГУЗ СО «Саратовская РБ»</t>
  </si>
  <si>
    <t>ГУЗ СО «Советская РБ»</t>
  </si>
  <si>
    <t>ГУЗ СО «Татищевская РБ»</t>
  </si>
  <si>
    <t>ГУЗ СО «Турковская РБ»</t>
  </si>
  <si>
    <t>ГУЗ СО «Федоровская РБ»</t>
  </si>
  <si>
    <t>ГУЗ СО «Хвалынская РБ им.  Бржозовского»</t>
  </si>
  <si>
    <t>ГУЗ «СЦГДП»</t>
  </si>
  <si>
    <t xml:space="preserve">ГУЗ «СГДП № 8» </t>
  </si>
  <si>
    <t>ГУЗ «СГП № 2»</t>
  </si>
  <si>
    <t>ГУЗ «СГП № 16»</t>
  </si>
  <si>
    <t xml:space="preserve">ГУЗ «СГП № 9» </t>
  </si>
  <si>
    <t xml:space="preserve">ГУЗ «СМДП» </t>
  </si>
  <si>
    <t>ГУЗ «СГДКБ»</t>
  </si>
  <si>
    <t xml:space="preserve">ГУЗ «ЭДКБ » </t>
  </si>
  <si>
    <t xml:space="preserve">ГАУЗ  СО «Энгельская РБ» </t>
  </si>
  <si>
    <t>ЧУЗ "КБ"РЖД-Медицина"г. Саратов</t>
  </si>
  <si>
    <t>ИТОГО</t>
  </si>
  <si>
    <t>План диспансеризации пребывающих в стационарных учреждениях детей-сирот и детей, находящихся в трудной жизненной ситуации на 2026 год</t>
  </si>
  <si>
    <t xml:space="preserve">ГУЗ СО «Балашовская РБ» </t>
  </si>
  <si>
    <t>ГУЗ СО «Хвалынская РБ им. Бржозовского»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</si>
</sst>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8"/>
      <name val="PT Astra Serif"/>
      <family val="1"/>
    </font>
    <font>
      <b/>
      <sz val="12"/>
      <name val="PT Astra Serif"/>
      <family val="1"/>
    </font>
    <font>
      <b/>
      <sz val="14"/>
      <color indexed="8"/>
      <name val="PT Astra Serif"/>
      <family val="1"/>
    </font>
    <font>
      <b/>
      <sz val="11"/>
      <color indexed="8"/>
      <name val="PT Astra Serif"/>
      <family val="1"/>
    </font>
    <font>
      <b/>
      <sz val="12"/>
      <name val="Times New Roman"/>
      <family val="1"/>
    </font>
    <font>
      <b/>
      <sz val="10"/>
      <color indexed="8"/>
      <name val="PT Astra Serif"/>
      <family val="1"/>
    </font>
    <font>
      <b/>
      <sz val="10"/>
      <color indexed="8"/>
      <name val="Times New Roman"/>
      <family val="1"/>
    </font>
    <font>
      <b/>
      <sz val="9"/>
      <color indexed="8"/>
      <name val="PT Astra Serif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4"/>
      <color indexed="8"/>
      <name val="Times New Roman"/>
      <family val="1"/>
    </font>
    <font>
      <sz val="11"/>
      <color indexed="8"/>
      <name val="Times New Roman"/>
      <family val="2"/>
    </font>
    <font>
      <sz val="11"/>
      <name val="PT Astra Serif"/>
    </font>
    <font>
      <sz val="11"/>
      <color indexed="8"/>
      <name val="PT Astra Serif"/>
    </font>
    <font>
      <b/>
      <sz val="10"/>
      <name val="PT Astra Serif"/>
      <family val="1"/>
    </font>
    <font>
      <sz val="11"/>
      <name val="Calibri"/>
      <family val="2"/>
    </font>
    <font>
      <sz val="10"/>
      <name val="Arial Cyr"/>
    </font>
    <font>
      <sz val="11"/>
      <name val="PT Astra Serif"/>
      <family val="1"/>
    </font>
    <font>
      <sz val="11"/>
      <color indexed="8"/>
      <name val="PT Astra Serif"/>
      <family val="1"/>
    </font>
    <font>
      <b/>
      <sz val="14"/>
      <color indexed="8"/>
      <name val="Times New Roman"/>
      <family val="1"/>
    </font>
    <font>
      <b/>
      <sz val="11"/>
      <name val="PT Astra Serif"/>
      <family val="1"/>
    </font>
    <font>
      <b/>
      <sz val="14"/>
      <name val="PT Astra Serif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1"/>
        <bgColor indexed="49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21" fillId="0" borderId="0"/>
  </cellStyleXfs>
  <cellXfs count="82">
    <xf numFmtId="0" fontId="0" fillId="0" borderId="0" xfId="0"/>
    <xf numFmtId="0" fontId="0" fillId="0" borderId="0" xfId="0" applyFill="1"/>
    <xf numFmtId="0" fontId="2" fillId="0" borderId="3" xfId="0" applyFont="1" applyFill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 textRotation="90" wrapText="1"/>
    </xf>
    <xf numFmtId="0" fontId="9" fillId="0" borderId="3" xfId="0" applyFont="1" applyFill="1" applyBorder="1" applyAlignment="1">
      <alignment horizontal="center" vertical="center" textRotation="90" wrapText="1"/>
    </xf>
    <xf numFmtId="0" fontId="10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Fill="1"/>
    <xf numFmtId="0" fontId="0" fillId="0" borderId="0" xfId="0" applyAlignment="1">
      <alignment vertical="center"/>
    </xf>
    <xf numFmtId="0" fontId="10" fillId="0" borderId="2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/>
    </xf>
    <xf numFmtId="0" fontId="12" fillId="2" borderId="3" xfId="0" applyNumberFormat="1" applyFont="1" applyFill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/>
    </xf>
    <xf numFmtId="0" fontId="10" fillId="2" borderId="3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3" xfId="0" applyFont="1" applyBorder="1"/>
    <xf numFmtId="0" fontId="13" fillId="0" borderId="3" xfId="0" applyFont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3" xfId="0" applyNumberFormat="1" applyFont="1" applyBorder="1"/>
    <xf numFmtId="0" fontId="10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2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2" fillId="2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10" fillId="0" borderId="2" xfId="1" applyFont="1" applyFill="1" applyBorder="1" applyAlignment="1">
      <alignment horizontal="left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1" fontId="19" fillId="0" borderId="2" xfId="0" applyNumberFormat="1" applyFont="1" applyFill="1" applyBorder="1" applyAlignment="1">
      <alignment horizontal="center" vertical="center" wrapText="1"/>
    </xf>
    <xf numFmtId="1" fontId="19" fillId="0" borderId="3" xfId="0" applyNumberFormat="1" applyFont="1" applyFill="1" applyBorder="1" applyAlignment="1">
      <alignment horizontal="center" vertical="center" wrapText="1"/>
    </xf>
    <xf numFmtId="0" fontId="20" fillId="2" borderId="0" xfId="0" applyFont="1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2" fillId="2" borderId="0" xfId="0" applyFont="1" applyFill="1"/>
    <xf numFmtId="0" fontId="23" fillId="0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4" fillId="0" borderId="0" xfId="0" applyFont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vertical="center"/>
    </xf>
    <xf numFmtId="0" fontId="11" fillId="3" borderId="2" xfId="0" applyFont="1" applyFill="1" applyBorder="1" applyAlignment="1">
      <alignment horizontal="center" vertical="center"/>
    </xf>
    <xf numFmtId="0" fontId="10" fillId="0" borderId="8" xfId="0" applyNumberFormat="1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/>
    </xf>
    <xf numFmtId="0" fontId="26" fillId="2" borderId="3" xfId="0" applyFont="1" applyFill="1" applyBorder="1" applyAlignment="1">
      <alignment horizontal="left" vertical="center" wrapText="1"/>
    </xf>
    <xf numFmtId="1" fontId="19" fillId="0" borderId="9" xfId="0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18" xfId="2"/>
    <cellStyle name="Обычный 2" xfId="3"/>
    <cellStyle name="Обычный 3" xfId="4"/>
    <cellStyle name="Обычный 5" xfId="5"/>
    <cellStyle name="Обычный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J29"/>
  <sheetViews>
    <sheetView tabSelected="1" zoomScale="70" zoomScaleNormal="70" workbookViewId="0">
      <selection activeCell="H33" sqref="H33"/>
    </sheetView>
  </sheetViews>
  <sheetFormatPr defaultRowHeight="15" x14ac:dyDescent="0.25"/>
  <cols>
    <col min="1" max="1" width="39.5703125" style="50" customWidth="1"/>
    <col min="2" max="2" width="16.42578125" style="51" customWidth="1"/>
    <col min="3" max="3" width="13.7109375" style="52" customWidth="1"/>
    <col min="4" max="14" width="6.7109375" style="52" customWidth="1"/>
    <col min="15" max="20" width="6.7109375" customWidth="1"/>
    <col min="21" max="21" width="8.140625" customWidth="1"/>
    <col min="24" max="24" width="18.5703125" customWidth="1"/>
    <col min="25" max="26" width="9.140625" hidden="1" customWidth="1"/>
    <col min="257" max="257" width="39.5703125" customWidth="1"/>
    <col min="258" max="258" width="16.42578125" customWidth="1"/>
    <col min="259" max="259" width="13.7109375" customWidth="1"/>
    <col min="260" max="276" width="6.7109375" customWidth="1"/>
    <col min="277" max="277" width="8.140625" customWidth="1"/>
    <col min="280" max="280" width="18.5703125" customWidth="1"/>
    <col min="281" max="282" width="0" hidden="1" customWidth="1"/>
    <col min="513" max="513" width="39.5703125" customWidth="1"/>
    <col min="514" max="514" width="16.42578125" customWidth="1"/>
    <col min="515" max="515" width="13.7109375" customWidth="1"/>
    <col min="516" max="532" width="6.7109375" customWidth="1"/>
    <col min="533" max="533" width="8.140625" customWidth="1"/>
    <col min="536" max="536" width="18.5703125" customWidth="1"/>
    <col min="537" max="538" width="0" hidden="1" customWidth="1"/>
    <col min="769" max="769" width="39.5703125" customWidth="1"/>
    <col min="770" max="770" width="16.42578125" customWidth="1"/>
    <col min="771" max="771" width="13.7109375" customWidth="1"/>
    <col min="772" max="788" width="6.7109375" customWidth="1"/>
    <col min="789" max="789" width="8.140625" customWidth="1"/>
    <col min="792" max="792" width="18.5703125" customWidth="1"/>
    <col min="793" max="794" width="0" hidden="1" customWidth="1"/>
    <col min="1025" max="1025" width="39.5703125" customWidth="1"/>
    <col min="1026" max="1026" width="16.42578125" customWidth="1"/>
    <col min="1027" max="1027" width="13.7109375" customWidth="1"/>
    <col min="1028" max="1044" width="6.7109375" customWidth="1"/>
    <col min="1045" max="1045" width="8.140625" customWidth="1"/>
    <col min="1048" max="1048" width="18.5703125" customWidth="1"/>
    <col min="1049" max="1050" width="0" hidden="1" customWidth="1"/>
    <col min="1281" max="1281" width="39.5703125" customWidth="1"/>
    <col min="1282" max="1282" width="16.42578125" customWidth="1"/>
    <col min="1283" max="1283" width="13.7109375" customWidth="1"/>
    <col min="1284" max="1300" width="6.7109375" customWidth="1"/>
    <col min="1301" max="1301" width="8.140625" customWidth="1"/>
    <col min="1304" max="1304" width="18.5703125" customWidth="1"/>
    <col min="1305" max="1306" width="0" hidden="1" customWidth="1"/>
    <col min="1537" max="1537" width="39.5703125" customWidth="1"/>
    <col min="1538" max="1538" width="16.42578125" customWidth="1"/>
    <col min="1539" max="1539" width="13.7109375" customWidth="1"/>
    <col min="1540" max="1556" width="6.7109375" customWidth="1"/>
    <col min="1557" max="1557" width="8.140625" customWidth="1"/>
    <col min="1560" max="1560" width="18.5703125" customWidth="1"/>
    <col min="1561" max="1562" width="0" hidden="1" customWidth="1"/>
    <col min="1793" max="1793" width="39.5703125" customWidth="1"/>
    <col min="1794" max="1794" width="16.42578125" customWidth="1"/>
    <col min="1795" max="1795" width="13.7109375" customWidth="1"/>
    <col min="1796" max="1812" width="6.7109375" customWidth="1"/>
    <col min="1813" max="1813" width="8.140625" customWidth="1"/>
    <col min="1816" max="1816" width="18.5703125" customWidth="1"/>
    <col min="1817" max="1818" width="0" hidden="1" customWidth="1"/>
    <col min="2049" max="2049" width="39.5703125" customWidth="1"/>
    <col min="2050" max="2050" width="16.42578125" customWidth="1"/>
    <col min="2051" max="2051" width="13.7109375" customWidth="1"/>
    <col min="2052" max="2068" width="6.7109375" customWidth="1"/>
    <col min="2069" max="2069" width="8.140625" customWidth="1"/>
    <col min="2072" max="2072" width="18.5703125" customWidth="1"/>
    <col min="2073" max="2074" width="0" hidden="1" customWidth="1"/>
    <col min="2305" max="2305" width="39.5703125" customWidth="1"/>
    <col min="2306" max="2306" width="16.42578125" customWidth="1"/>
    <col min="2307" max="2307" width="13.7109375" customWidth="1"/>
    <col min="2308" max="2324" width="6.7109375" customWidth="1"/>
    <col min="2325" max="2325" width="8.140625" customWidth="1"/>
    <col min="2328" max="2328" width="18.5703125" customWidth="1"/>
    <col min="2329" max="2330" width="0" hidden="1" customWidth="1"/>
    <col min="2561" max="2561" width="39.5703125" customWidth="1"/>
    <col min="2562" max="2562" width="16.42578125" customWidth="1"/>
    <col min="2563" max="2563" width="13.7109375" customWidth="1"/>
    <col min="2564" max="2580" width="6.7109375" customWidth="1"/>
    <col min="2581" max="2581" width="8.140625" customWidth="1"/>
    <col min="2584" max="2584" width="18.5703125" customWidth="1"/>
    <col min="2585" max="2586" width="0" hidden="1" customWidth="1"/>
    <col min="2817" max="2817" width="39.5703125" customWidth="1"/>
    <col min="2818" max="2818" width="16.42578125" customWidth="1"/>
    <col min="2819" max="2819" width="13.7109375" customWidth="1"/>
    <col min="2820" max="2836" width="6.7109375" customWidth="1"/>
    <col min="2837" max="2837" width="8.140625" customWidth="1"/>
    <col min="2840" max="2840" width="18.5703125" customWidth="1"/>
    <col min="2841" max="2842" width="0" hidden="1" customWidth="1"/>
    <col min="3073" max="3073" width="39.5703125" customWidth="1"/>
    <col min="3074" max="3074" width="16.42578125" customWidth="1"/>
    <col min="3075" max="3075" width="13.7109375" customWidth="1"/>
    <col min="3076" max="3092" width="6.7109375" customWidth="1"/>
    <col min="3093" max="3093" width="8.140625" customWidth="1"/>
    <col min="3096" max="3096" width="18.5703125" customWidth="1"/>
    <col min="3097" max="3098" width="0" hidden="1" customWidth="1"/>
    <col min="3329" max="3329" width="39.5703125" customWidth="1"/>
    <col min="3330" max="3330" width="16.42578125" customWidth="1"/>
    <col min="3331" max="3331" width="13.7109375" customWidth="1"/>
    <col min="3332" max="3348" width="6.7109375" customWidth="1"/>
    <col min="3349" max="3349" width="8.140625" customWidth="1"/>
    <col min="3352" max="3352" width="18.5703125" customWidth="1"/>
    <col min="3353" max="3354" width="0" hidden="1" customWidth="1"/>
    <col min="3585" max="3585" width="39.5703125" customWidth="1"/>
    <col min="3586" max="3586" width="16.42578125" customWidth="1"/>
    <col min="3587" max="3587" width="13.7109375" customWidth="1"/>
    <col min="3588" max="3604" width="6.7109375" customWidth="1"/>
    <col min="3605" max="3605" width="8.140625" customWidth="1"/>
    <col min="3608" max="3608" width="18.5703125" customWidth="1"/>
    <col min="3609" max="3610" width="0" hidden="1" customWidth="1"/>
    <col min="3841" max="3841" width="39.5703125" customWidth="1"/>
    <col min="3842" max="3842" width="16.42578125" customWidth="1"/>
    <col min="3843" max="3843" width="13.7109375" customWidth="1"/>
    <col min="3844" max="3860" width="6.7109375" customWidth="1"/>
    <col min="3861" max="3861" width="8.140625" customWidth="1"/>
    <col min="3864" max="3864" width="18.5703125" customWidth="1"/>
    <col min="3865" max="3866" width="0" hidden="1" customWidth="1"/>
    <col min="4097" max="4097" width="39.5703125" customWidth="1"/>
    <col min="4098" max="4098" width="16.42578125" customWidth="1"/>
    <col min="4099" max="4099" width="13.7109375" customWidth="1"/>
    <col min="4100" max="4116" width="6.7109375" customWidth="1"/>
    <col min="4117" max="4117" width="8.140625" customWidth="1"/>
    <col min="4120" max="4120" width="18.5703125" customWidth="1"/>
    <col min="4121" max="4122" width="0" hidden="1" customWidth="1"/>
    <col min="4353" max="4353" width="39.5703125" customWidth="1"/>
    <col min="4354" max="4354" width="16.42578125" customWidth="1"/>
    <col min="4355" max="4355" width="13.7109375" customWidth="1"/>
    <col min="4356" max="4372" width="6.7109375" customWidth="1"/>
    <col min="4373" max="4373" width="8.140625" customWidth="1"/>
    <col min="4376" max="4376" width="18.5703125" customWidth="1"/>
    <col min="4377" max="4378" width="0" hidden="1" customWidth="1"/>
    <col min="4609" max="4609" width="39.5703125" customWidth="1"/>
    <col min="4610" max="4610" width="16.42578125" customWidth="1"/>
    <col min="4611" max="4611" width="13.7109375" customWidth="1"/>
    <col min="4612" max="4628" width="6.7109375" customWidth="1"/>
    <col min="4629" max="4629" width="8.140625" customWidth="1"/>
    <col min="4632" max="4632" width="18.5703125" customWidth="1"/>
    <col min="4633" max="4634" width="0" hidden="1" customWidth="1"/>
    <col min="4865" max="4865" width="39.5703125" customWidth="1"/>
    <col min="4866" max="4866" width="16.42578125" customWidth="1"/>
    <col min="4867" max="4867" width="13.7109375" customWidth="1"/>
    <col min="4868" max="4884" width="6.7109375" customWidth="1"/>
    <col min="4885" max="4885" width="8.140625" customWidth="1"/>
    <col min="4888" max="4888" width="18.5703125" customWidth="1"/>
    <col min="4889" max="4890" width="0" hidden="1" customWidth="1"/>
    <col min="5121" max="5121" width="39.5703125" customWidth="1"/>
    <col min="5122" max="5122" width="16.42578125" customWidth="1"/>
    <col min="5123" max="5123" width="13.7109375" customWidth="1"/>
    <col min="5124" max="5140" width="6.7109375" customWidth="1"/>
    <col min="5141" max="5141" width="8.140625" customWidth="1"/>
    <col min="5144" max="5144" width="18.5703125" customWidth="1"/>
    <col min="5145" max="5146" width="0" hidden="1" customWidth="1"/>
    <col min="5377" max="5377" width="39.5703125" customWidth="1"/>
    <col min="5378" max="5378" width="16.42578125" customWidth="1"/>
    <col min="5379" max="5379" width="13.7109375" customWidth="1"/>
    <col min="5380" max="5396" width="6.7109375" customWidth="1"/>
    <col min="5397" max="5397" width="8.140625" customWidth="1"/>
    <col min="5400" max="5400" width="18.5703125" customWidth="1"/>
    <col min="5401" max="5402" width="0" hidden="1" customWidth="1"/>
    <col min="5633" max="5633" width="39.5703125" customWidth="1"/>
    <col min="5634" max="5634" width="16.42578125" customWidth="1"/>
    <col min="5635" max="5635" width="13.7109375" customWidth="1"/>
    <col min="5636" max="5652" width="6.7109375" customWidth="1"/>
    <col min="5653" max="5653" width="8.140625" customWidth="1"/>
    <col min="5656" max="5656" width="18.5703125" customWidth="1"/>
    <col min="5657" max="5658" width="0" hidden="1" customWidth="1"/>
    <col min="5889" max="5889" width="39.5703125" customWidth="1"/>
    <col min="5890" max="5890" width="16.42578125" customWidth="1"/>
    <col min="5891" max="5891" width="13.7109375" customWidth="1"/>
    <col min="5892" max="5908" width="6.7109375" customWidth="1"/>
    <col min="5909" max="5909" width="8.140625" customWidth="1"/>
    <col min="5912" max="5912" width="18.5703125" customWidth="1"/>
    <col min="5913" max="5914" width="0" hidden="1" customWidth="1"/>
    <col min="6145" max="6145" width="39.5703125" customWidth="1"/>
    <col min="6146" max="6146" width="16.42578125" customWidth="1"/>
    <col min="6147" max="6147" width="13.7109375" customWidth="1"/>
    <col min="6148" max="6164" width="6.7109375" customWidth="1"/>
    <col min="6165" max="6165" width="8.140625" customWidth="1"/>
    <col min="6168" max="6168" width="18.5703125" customWidth="1"/>
    <col min="6169" max="6170" width="0" hidden="1" customWidth="1"/>
    <col min="6401" max="6401" width="39.5703125" customWidth="1"/>
    <col min="6402" max="6402" width="16.42578125" customWidth="1"/>
    <col min="6403" max="6403" width="13.7109375" customWidth="1"/>
    <col min="6404" max="6420" width="6.7109375" customWidth="1"/>
    <col min="6421" max="6421" width="8.140625" customWidth="1"/>
    <col min="6424" max="6424" width="18.5703125" customWidth="1"/>
    <col min="6425" max="6426" width="0" hidden="1" customWidth="1"/>
    <col min="6657" max="6657" width="39.5703125" customWidth="1"/>
    <col min="6658" max="6658" width="16.42578125" customWidth="1"/>
    <col min="6659" max="6659" width="13.7109375" customWidth="1"/>
    <col min="6660" max="6676" width="6.7109375" customWidth="1"/>
    <col min="6677" max="6677" width="8.140625" customWidth="1"/>
    <col min="6680" max="6680" width="18.5703125" customWidth="1"/>
    <col min="6681" max="6682" width="0" hidden="1" customWidth="1"/>
    <col min="6913" max="6913" width="39.5703125" customWidth="1"/>
    <col min="6914" max="6914" width="16.42578125" customWidth="1"/>
    <col min="6915" max="6915" width="13.7109375" customWidth="1"/>
    <col min="6916" max="6932" width="6.7109375" customWidth="1"/>
    <col min="6933" max="6933" width="8.140625" customWidth="1"/>
    <col min="6936" max="6936" width="18.5703125" customWidth="1"/>
    <col min="6937" max="6938" width="0" hidden="1" customWidth="1"/>
    <col min="7169" max="7169" width="39.5703125" customWidth="1"/>
    <col min="7170" max="7170" width="16.42578125" customWidth="1"/>
    <col min="7171" max="7171" width="13.7109375" customWidth="1"/>
    <col min="7172" max="7188" width="6.7109375" customWidth="1"/>
    <col min="7189" max="7189" width="8.140625" customWidth="1"/>
    <col min="7192" max="7192" width="18.5703125" customWidth="1"/>
    <col min="7193" max="7194" width="0" hidden="1" customWidth="1"/>
    <col min="7425" max="7425" width="39.5703125" customWidth="1"/>
    <col min="7426" max="7426" width="16.42578125" customWidth="1"/>
    <col min="7427" max="7427" width="13.7109375" customWidth="1"/>
    <col min="7428" max="7444" width="6.7109375" customWidth="1"/>
    <col min="7445" max="7445" width="8.140625" customWidth="1"/>
    <col min="7448" max="7448" width="18.5703125" customWidth="1"/>
    <col min="7449" max="7450" width="0" hidden="1" customWidth="1"/>
    <col min="7681" max="7681" width="39.5703125" customWidth="1"/>
    <col min="7682" max="7682" width="16.42578125" customWidth="1"/>
    <col min="7683" max="7683" width="13.7109375" customWidth="1"/>
    <col min="7684" max="7700" width="6.7109375" customWidth="1"/>
    <col min="7701" max="7701" width="8.140625" customWidth="1"/>
    <col min="7704" max="7704" width="18.5703125" customWidth="1"/>
    <col min="7705" max="7706" width="0" hidden="1" customWidth="1"/>
    <col min="7937" max="7937" width="39.5703125" customWidth="1"/>
    <col min="7938" max="7938" width="16.42578125" customWidth="1"/>
    <col min="7939" max="7939" width="13.7109375" customWidth="1"/>
    <col min="7940" max="7956" width="6.7109375" customWidth="1"/>
    <col min="7957" max="7957" width="8.140625" customWidth="1"/>
    <col min="7960" max="7960" width="18.5703125" customWidth="1"/>
    <col min="7961" max="7962" width="0" hidden="1" customWidth="1"/>
    <col min="8193" max="8193" width="39.5703125" customWidth="1"/>
    <col min="8194" max="8194" width="16.42578125" customWidth="1"/>
    <col min="8195" max="8195" width="13.7109375" customWidth="1"/>
    <col min="8196" max="8212" width="6.7109375" customWidth="1"/>
    <col min="8213" max="8213" width="8.140625" customWidth="1"/>
    <col min="8216" max="8216" width="18.5703125" customWidth="1"/>
    <col min="8217" max="8218" width="0" hidden="1" customWidth="1"/>
    <col min="8449" max="8449" width="39.5703125" customWidth="1"/>
    <col min="8450" max="8450" width="16.42578125" customWidth="1"/>
    <col min="8451" max="8451" width="13.7109375" customWidth="1"/>
    <col min="8452" max="8468" width="6.7109375" customWidth="1"/>
    <col min="8469" max="8469" width="8.140625" customWidth="1"/>
    <col min="8472" max="8472" width="18.5703125" customWidth="1"/>
    <col min="8473" max="8474" width="0" hidden="1" customWidth="1"/>
    <col min="8705" max="8705" width="39.5703125" customWidth="1"/>
    <col min="8706" max="8706" width="16.42578125" customWidth="1"/>
    <col min="8707" max="8707" width="13.7109375" customWidth="1"/>
    <col min="8708" max="8724" width="6.7109375" customWidth="1"/>
    <col min="8725" max="8725" width="8.140625" customWidth="1"/>
    <col min="8728" max="8728" width="18.5703125" customWidth="1"/>
    <col min="8729" max="8730" width="0" hidden="1" customWidth="1"/>
    <col min="8961" max="8961" width="39.5703125" customWidth="1"/>
    <col min="8962" max="8962" width="16.42578125" customWidth="1"/>
    <col min="8963" max="8963" width="13.7109375" customWidth="1"/>
    <col min="8964" max="8980" width="6.7109375" customWidth="1"/>
    <col min="8981" max="8981" width="8.140625" customWidth="1"/>
    <col min="8984" max="8984" width="18.5703125" customWidth="1"/>
    <col min="8985" max="8986" width="0" hidden="1" customWidth="1"/>
    <col min="9217" max="9217" width="39.5703125" customWidth="1"/>
    <col min="9218" max="9218" width="16.42578125" customWidth="1"/>
    <col min="9219" max="9219" width="13.7109375" customWidth="1"/>
    <col min="9220" max="9236" width="6.7109375" customWidth="1"/>
    <col min="9237" max="9237" width="8.140625" customWidth="1"/>
    <col min="9240" max="9240" width="18.5703125" customWidth="1"/>
    <col min="9241" max="9242" width="0" hidden="1" customWidth="1"/>
    <col min="9473" max="9473" width="39.5703125" customWidth="1"/>
    <col min="9474" max="9474" width="16.42578125" customWidth="1"/>
    <col min="9475" max="9475" width="13.7109375" customWidth="1"/>
    <col min="9476" max="9492" width="6.7109375" customWidth="1"/>
    <col min="9493" max="9493" width="8.140625" customWidth="1"/>
    <col min="9496" max="9496" width="18.5703125" customWidth="1"/>
    <col min="9497" max="9498" width="0" hidden="1" customWidth="1"/>
    <col min="9729" max="9729" width="39.5703125" customWidth="1"/>
    <col min="9730" max="9730" width="16.42578125" customWidth="1"/>
    <col min="9731" max="9731" width="13.7109375" customWidth="1"/>
    <col min="9732" max="9748" width="6.7109375" customWidth="1"/>
    <col min="9749" max="9749" width="8.140625" customWidth="1"/>
    <col min="9752" max="9752" width="18.5703125" customWidth="1"/>
    <col min="9753" max="9754" width="0" hidden="1" customWidth="1"/>
    <col min="9985" max="9985" width="39.5703125" customWidth="1"/>
    <col min="9986" max="9986" width="16.42578125" customWidth="1"/>
    <col min="9987" max="9987" width="13.7109375" customWidth="1"/>
    <col min="9988" max="10004" width="6.7109375" customWidth="1"/>
    <col min="10005" max="10005" width="8.140625" customWidth="1"/>
    <col min="10008" max="10008" width="18.5703125" customWidth="1"/>
    <col min="10009" max="10010" width="0" hidden="1" customWidth="1"/>
    <col min="10241" max="10241" width="39.5703125" customWidth="1"/>
    <col min="10242" max="10242" width="16.42578125" customWidth="1"/>
    <col min="10243" max="10243" width="13.7109375" customWidth="1"/>
    <col min="10244" max="10260" width="6.7109375" customWidth="1"/>
    <col min="10261" max="10261" width="8.140625" customWidth="1"/>
    <col min="10264" max="10264" width="18.5703125" customWidth="1"/>
    <col min="10265" max="10266" width="0" hidden="1" customWidth="1"/>
    <col min="10497" max="10497" width="39.5703125" customWidth="1"/>
    <col min="10498" max="10498" width="16.42578125" customWidth="1"/>
    <col min="10499" max="10499" width="13.7109375" customWidth="1"/>
    <col min="10500" max="10516" width="6.7109375" customWidth="1"/>
    <col min="10517" max="10517" width="8.140625" customWidth="1"/>
    <col min="10520" max="10520" width="18.5703125" customWidth="1"/>
    <col min="10521" max="10522" width="0" hidden="1" customWidth="1"/>
    <col min="10753" max="10753" width="39.5703125" customWidth="1"/>
    <col min="10754" max="10754" width="16.42578125" customWidth="1"/>
    <col min="10755" max="10755" width="13.7109375" customWidth="1"/>
    <col min="10756" max="10772" width="6.7109375" customWidth="1"/>
    <col min="10773" max="10773" width="8.140625" customWidth="1"/>
    <col min="10776" max="10776" width="18.5703125" customWidth="1"/>
    <col min="10777" max="10778" width="0" hidden="1" customWidth="1"/>
    <col min="11009" max="11009" width="39.5703125" customWidth="1"/>
    <col min="11010" max="11010" width="16.42578125" customWidth="1"/>
    <col min="11011" max="11011" width="13.7109375" customWidth="1"/>
    <col min="11012" max="11028" width="6.7109375" customWidth="1"/>
    <col min="11029" max="11029" width="8.140625" customWidth="1"/>
    <col min="11032" max="11032" width="18.5703125" customWidth="1"/>
    <col min="11033" max="11034" width="0" hidden="1" customWidth="1"/>
    <col min="11265" max="11265" width="39.5703125" customWidth="1"/>
    <col min="11266" max="11266" width="16.42578125" customWidth="1"/>
    <col min="11267" max="11267" width="13.7109375" customWidth="1"/>
    <col min="11268" max="11284" width="6.7109375" customWidth="1"/>
    <col min="11285" max="11285" width="8.140625" customWidth="1"/>
    <col min="11288" max="11288" width="18.5703125" customWidth="1"/>
    <col min="11289" max="11290" width="0" hidden="1" customWidth="1"/>
    <col min="11521" max="11521" width="39.5703125" customWidth="1"/>
    <col min="11522" max="11522" width="16.42578125" customWidth="1"/>
    <col min="11523" max="11523" width="13.7109375" customWidth="1"/>
    <col min="11524" max="11540" width="6.7109375" customWidth="1"/>
    <col min="11541" max="11541" width="8.140625" customWidth="1"/>
    <col min="11544" max="11544" width="18.5703125" customWidth="1"/>
    <col min="11545" max="11546" width="0" hidden="1" customWidth="1"/>
    <col min="11777" max="11777" width="39.5703125" customWidth="1"/>
    <col min="11778" max="11778" width="16.42578125" customWidth="1"/>
    <col min="11779" max="11779" width="13.7109375" customWidth="1"/>
    <col min="11780" max="11796" width="6.7109375" customWidth="1"/>
    <col min="11797" max="11797" width="8.140625" customWidth="1"/>
    <col min="11800" max="11800" width="18.5703125" customWidth="1"/>
    <col min="11801" max="11802" width="0" hidden="1" customWidth="1"/>
    <col min="12033" max="12033" width="39.5703125" customWidth="1"/>
    <col min="12034" max="12034" width="16.42578125" customWidth="1"/>
    <col min="12035" max="12035" width="13.7109375" customWidth="1"/>
    <col min="12036" max="12052" width="6.7109375" customWidth="1"/>
    <col min="12053" max="12053" width="8.140625" customWidth="1"/>
    <col min="12056" max="12056" width="18.5703125" customWidth="1"/>
    <col min="12057" max="12058" width="0" hidden="1" customWidth="1"/>
    <col min="12289" max="12289" width="39.5703125" customWidth="1"/>
    <col min="12290" max="12290" width="16.42578125" customWidth="1"/>
    <col min="12291" max="12291" width="13.7109375" customWidth="1"/>
    <col min="12292" max="12308" width="6.7109375" customWidth="1"/>
    <col min="12309" max="12309" width="8.140625" customWidth="1"/>
    <col min="12312" max="12312" width="18.5703125" customWidth="1"/>
    <col min="12313" max="12314" width="0" hidden="1" customWidth="1"/>
    <col min="12545" max="12545" width="39.5703125" customWidth="1"/>
    <col min="12546" max="12546" width="16.42578125" customWidth="1"/>
    <col min="12547" max="12547" width="13.7109375" customWidth="1"/>
    <col min="12548" max="12564" width="6.7109375" customWidth="1"/>
    <col min="12565" max="12565" width="8.140625" customWidth="1"/>
    <col min="12568" max="12568" width="18.5703125" customWidth="1"/>
    <col min="12569" max="12570" width="0" hidden="1" customWidth="1"/>
    <col min="12801" max="12801" width="39.5703125" customWidth="1"/>
    <col min="12802" max="12802" width="16.42578125" customWidth="1"/>
    <col min="12803" max="12803" width="13.7109375" customWidth="1"/>
    <col min="12804" max="12820" width="6.7109375" customWidth="1"/>
    <col min="12821" max="12821" width="8.140625" customWidth="1"/>
    <col min="12824" max="12824" width="18.5703125" customWidth="1"/>
    <col min="12825" max="12826" width="0" hidden="1" customWidth="1"/>
    <col min="13057" max="13057" width="39.5703125" customWidth="1"/>
    <col min="13058" max="13058" width="16.42578125" customWidth="1"/>
    <col min="13059" max="13059" width="13.7109375" customWidth="1"/>
    <col min="13060" max="13076" width="6.7109375" customWidth="1"/>
    <col min="13077" max="13077" width="8.140625" customWidth="1"/>
    <col min="13080" max="13080" width="18.5703125" customWidth="1"/>
    <col min="13081" max="13082" width="0" hidden="1" customWidth="1"/>
    <col min="13313" max="13313" width="39.5703125" customWidth="1"/>
    <col min="13314" max="13314" width="16.42578125" customWidth="1"/>
    <col min="13315" max="13315" width="13.7109375" customWidth="1"/>
    <col min="13316" max="13332" width="6.7109375" customWidth="1"/>
    <col min="13333" max="13333" width="8.140625" customWidth="1"/>
    <col min="13336" max="13336" width="18.5703125" customWidth="1"/>
    <col min="13337" max="13338" width="0" hidden="1" customWidth="1"/>
    <col min="13569" max="13569" width="39.5703125" customWidth="1"/>
    <col min="13570" max="13570" width="16.42578125" customWidth="1"/>
    <col min="13571" max="13571" width="13.7109375" customWidth="1"/>
    <col min="13572" max="13588" width="6.7109375" customWidth="1"/>
    <col min="13589" max="13589" width="8.140625" customWidth="1"/>
    <col min="13592" max="13592" width="18.5703125" customWidth="1"/>
    <col min="13593" max="13594" width="0" hidden="1" customWidth="1"/>
    <col min="13825" max="13825" width="39.5703125" customWidth="1"/>
    <col min="13826" max="13826" width="16.42578125" customWidth="1"/>
    <col min="13827" max="13827" width="13.7109375" customWidth="1"/>
    <col min="13828" max="13844" width="6.7109375" customWidth="1"/>
    <col min="13845" max="13845" width="8.140625" customWidth="1"/>
    <col min="13848" max="13848" width="18.5703125" customWidth="1"/>
    <col min="13849" max="13850" width="0" hidden="1" customWidth="1"/>
    <col min="14081" max="14081" width="39.5703125" customWidth="1"/>
    <col min="14082" max="14082" width="16.42578125" customWidth="1"/>
    <col min="14083" max="14083" width="13.7109375" customWidth="1"/>
    <col min="14084" max="14100" width="6.7109375" customWidth="1"/>
    <col min="14101" max="14101" width="8.140625" customWidth="1"/>
    <col min="14104" max="14104" width="18.5703125" customWidth="1"/>
    <col min="14105" max="14106" width="0" hidden="1" customWidth="1"/>
    <col min="14337" max="14337" width="39.5703125" customWidth="1"/>
    <col min="14338" max="14338" width="16.42578125" customWidth="1"/>
    <col min="14339" max="14339" width="13.7109375" customWidth="1"/>
    <col min="14340" max="14356" width="6.7109375" customWidth="1"/>
    <col min="14357" max="14357" width="8.140625" customWidth="1"/>
    <col min="14360" max="14360" width="18.5703125" customWidth="1"/>
    <col min="14361" max="14362" width="0" hidden="1" customWidth="1"/>
    <col min="14593" max="14593" width="39.5703125" customWidth="1"/>
    <col min="14594" max="14594" width="16.42578125" customWidth="1"/>
    <col min="14595" max="14595" width="13.7109375" customWidth="1"/>
    <col min="14596" max="14612" width="6.7109375" customWidth="1"/>
    <col min="14613" max="14613" width="8.140625" customWidth="1"/>
    <col min="14616" max="14616" width="18.5703125" customWidth="1"/>
    <col min="14617" max="14618" width="0" hidden="1" customWidth="1"/>
    <col min="14849" max="14849" width="39.5703125" customWidth="1"/>
    <col min="14850" max="14850" width="16.42578125" customWidth="1"/>
    <col min="14851" max="14851" width="13.7109375" customWidth="1"/>
    <col min="14852" max="14868" width="6.7109375" customWidth="1"/>
    <col min="14869" max="14869" width="8.140625" customWidth="1"/>
    <col min="14872" max="14872" width="18.5703125" customWidth="1"/>
    <col min="14873" max="14874" width="0" hidden="1" customWidth="1"/>
    <col min="15105" max="15105" width="39.5703125" customWidth="1"/>
    <col min="15106" max="15106" width="16.42578125" customWidth="1"/>
    <col min="15107" max="15107" width="13.7109375" customWidth="1"/>
    <col min="15108" max="15124" width="6.7109375" customWidth="1"/>
    <col min="15125" max="15125" width="8.140625" customWidth="1"/>
    <col min="15128" max="15128" width="18.5703125" customWidth="1"/>
    <col min="15129" max="15130" width="0" hidden="1" customWidth="1"/>
    <col min="15361" max="15361" width="39.5703125" customWidth="1"/>
    <col min="15362" max="15362" width="16.42578125" customWidth="1"/>
    <col min="15363" max="15363" width="13.7109375" customWidth="1"/>
    <col min="15364" max="15380" width="6.7109375" customWidth="1"/>
    <col min="15381" max="15381" width="8.140625" customWidth="1"/>
    <col min="15384" max="15384" width="18.5703125" customWidth="1"/>
    <col min="15385" max="15386" width="0" hidden="1" customWidth="1"/>
    <col min="15617" max="15617" width="39.5703125" customWidth="1"/>
    <col min="15618" max="15618" width="16.42578125" customWidth="1"/>
    <col min="15619" max="15619" width="13.7109375" customWidth="1"/>
    <col min="15620" max="15636" width="6.7109375" customWidth="1"/>
    <col min="15637" max="15637" width="8.140625" customWidth="1"/>
    <col min="15640" max="15640" width="18.5703125" customWidth="1"/>
    <col min="15641" max="15642" width="0" hidden="1" customWidth="1"/>
    <col min="15873" max="15873" width="39.5703125" customWidth="1"/>
    <col min="15874" max="15874" width="16.42578125" customWidth="1"/>
    <col min="15875" max="15875" width="13.7109375" customWidth="1"/>
    <col min="15876" max="15892" width="6.7109375" customWidth="1"/>
    <col min="15893" max="15893" width="8.140625" customWidth="1"/>
    <col min="15896" max="15896" width="18.5703125" customWidth="1"/>
    <col min="15897" max="15898" width="0" hidden="1" customWidth="1"/>
    <col min="16129" max="16129" width="39.5703125" customWidth="1"/>
    <col min="16130" max="16130" width="16.42578125" customWidth="1"/>
    <col min="16131" max="16131" width="13.7109375" customWidth="1"/>
    <col min="16132" max="16148" width="6.7109375" customWidth="1"/>
    <col min="16149" max="16149" width="8.140625" customWidth="1"/>
    <col min="16152" max="16152" width="18.5703125" customWidth="1"/>
    <col min="16153" max="16154" width="0" hidden="1" customWidth="1"/>
  </cols>
  <sheetData>
    <row r="1" spans="1:36" ht="31.5" customHeight="1" x14ac:dyDescent="0.25">
      <c r="A1" s="62"/>
      <c r="B1" s="63"/>
      <c r="C1" s="64"/>
      <c r="D1" s="64"/>
      <c r="E1" s="64"/>
      <c r="F1" s="64"/>
      <c r="G1" s="64"/>
      <c r="H1" s="64"/>
      <c r="I1" s="64"/>
      <c r="J1" s="64"/>
      <c r="K1" s="64"/>
      <c r="L1" s="64"/>
      <c r="M1" s="65"/>
      <c r="N1" s="65"/>
      <c r="O1" s="65"/>
      <c r="P1" s="65"/>
      <c r="Q1" s="65"/>
      <c r="R1" s="65"/>
      <c r="S1" s="65"/>
      <c r="T1" s="65"/>
      <c r="U1" s="65"/>
    </row>
    <row r="2" spans="1:36" ht="27.75" hidden="1" customHeight="1" x14ac:dyDescent="0.25">
      <c r="A2" s="62"/>
      <c r="B2" s="63"/>
      <c r="C2" s="64"/>
      <c r="D2" s="64"/>
      <c r="E2" s="64"/>
      <c r="F2" s="64"/>
      <c r="G2" s="64"/>
      <c r="H2" s="64"/>
      <c r="I2" s="64"/>
      <c r="J2" s="64"/>
      <c r="K2" s="64"/>
      <c r="L2" s="64"/>
      <c r="M2" s="66"/>
      <c r="N2" s="66"/>
      <c r="O2" s="66"/>
      <c r="P2" s="66"/>
      <c r="Q2" s="66"/>
      <c r="R2" s="66"/>
      <c r="S2" s="66"/>
      <c r="T2" s="66"/>
      <c r="U2" s="66"/>
    </row>
    <row r="3" spans="1:36" ht="38.25" hidden="1" customHeight="1" x14ac:dyDescent="0.25">
      <c r="A3" s="62"/>
      <c r="B3" s="63"/>
      <c r="C3" s="64"/>
      <c r="D3" s="64"/>
      <c r="E3" s="64"/>
      <c r="F3" s="64"/>
      <c r="G3" s="64"/>
      <c r="H3" s="64"/>
      <c r="I3" s="64"/>
      <c r="J3" s="64"/>
      <c r="K3" s="64"/>
      <c r="L3" s="64"/>
      <c r="M3" s="67"/>
      <c r="N3" s="67"/>
      <c r="O3" s="67"/>
      <c r="P3" s="67"/>
      <c r="Q3" s="67"/>
      <c r="R3" s="67"/>
      <c r="S3" s="67"/>
      <c r="T3" s="68"/>
      <c r="U3" s="68"/>
    </row>
    <row r="4" spans="1:36" ht="50.25" customHeight="1" x14ac:dyDescent="0.25">
      <c r="A4" s="57" t="s">
        <v>73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</row>
    <row r="5" spans="1:36" ht="27.75" customHeight="1" x14ac:dyDescent="0.25">
      <c r="A5" s="70" t="s">
        <v>1</v>
      </c>
      <c r="B5" s="59" t="s">
        <v>2</v>
      </c>
      <c r="C5" s="59" t="s">
        <v>2</v>
      </c>
      <c r="D5" s="60" t="s">
        <v>2</v>
      </c>
      <c r="E5" s="60"/>
      <c r="F5" s="60"/>
      <c r="G5" s="60"/>
      <c r="H5" s="60"/>
      <c r="I5" s="60"/>
      <c r="J5" s="60"/>
      <c r="K5" s="60"/>
      <c r="L5" s="61" t="s">
        <v>3</v>
      </c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54" t="s">
        <v>4</v>
      </c>
    </row>
    <row r="6" spans="1:36" ht="54" customHeight="1" x14ac:dyDescent="0.25">
      <c r="A6" s="70"/>
      <c r="B6" s="59"/>
      <c r="C6" s="59"/>
      <c r="D6" s="55" t="s">
        <v>5</v>
      </c>
      <c r="E6" s="55"/>
      <c r="F6" s="56" t="s">
        <v>6</v>
      </c>
      <c r="G6" s="56"/>
      <c r="H6" s="55" t="s">
        <v>7</v>
      </c>
      <c r="I6" s="55"/>
      <c r="J6" s="55" t="s">
        <v>8</v>
      </c>
      <c r="K6" s="55"/>
      <c r="L6" s="2" t="s">
        <v>9</v>
      </c>
      <c r="M6" s="2" t="s">
        <v>10</v>
      </c>
      <c r="N6" s="2" t="s">
        <v>11</v>
      </c>
      <c r="O6" s="2" t="s">
        <v>12</v>
      </c>
      <c r="P6" s="2" t="s">
        <v>13</v>
      </c>
      <c r="Q6" s="2" t="s">
        <v>14</v>
      </c>
      <c r="R6" s="2" t="s">
        <v>15</v>
      </c>
      <c r="S6" s="2" t="s">
        <v>16</v>
      </c>
      <c r="T6" s="2" t="s">
        <v>17</v>
      </c>
      <c r="U6" s="2" t="s">
        <v>18</v>
      </c>
      <c r="V6" s="2" t="s">
        <v>19</v>
      </c>
      <c r="W6" s="2" t="s">
        <v>20</v>
      </c>
      <c r="X6" s="54"/>
    </row>
    <row r="7" spans="1:36" ht="75.75" customHeight="1" x14ac:dyDescent="0.25">
      <c r="A7" s="70"/>
      <c r="B7" s="59"/>
      <c r="C7" s="59"/>
      <c r="D7" s="3" t="s">
        <v>21</v>
      </c>
      <c r="E7" s="3" t="s">
        <v>22</v>
      </c>
      <c r="F7" s="3" t="s">
        <v>21</v>
      </c>
      <c r="G7" s="3" t="s">
        <v>22</v>
      </c>
      <c r="H7" s="3" t="s">
        <v>21</v>
      </c>
      <c r="I7" s="3" t="s">
        <v>22</v>
      </c>
      <c r="J7" s="3" t="s">
        <v>21</v>
      </c>
      <c r="K7" s="3" t="s">
        <v>22</v>
      </c>
      <c r="L7" s="4" t="s">
        <v>23</v>
      </c>
      <c r="M7" s="4" t="s">
        <v>23</v>
      </c>
      <c r="N7" s="4" t="s">
        <v>23</v>
      </c>
      <c r="O7" s="4" t="s">
        <v>23</v>
      </c>
      <c r="P7" s="4" t="s">
        <v>23</v>
      </c>
      <c r="Q7" s="4" t="s">
        <v>23</v>
      </c>
      <c r="R7" s="4" t="s">
        <v>23</v>
      </c>
      <c r="S7" s="4" t="s">
        <v>23</v>
      </c>
      <c r="T7" s="4" t="s">
        <v>23</v>
      </c>
      <c r="U7" s="4" t="s">
        <v>23</v>
      </c>
      <c r="V7" s="4" t="s">
        <v>23</v>
      </c>
      <c r="W7" s="4" t="s">
        <v>23</v>
      </c>
      <c r="X7" s="54"/>
    </row>
    <row r="8" spans="1:36" ht="18" customHeight="1" x14ac:dyDescent="0.25">
      <c r="A8" s="71" t="s">
        <v>74</v>
      </c>
      <c r="B8" s="6">
        <v>45</v>
      </c>
      <c r="C8" s="7">
        <f t="shared" ref="C8:C27" si="0">D8+E8</f>
        <v>45</v>
      </c>
      <c r="D8" s="8">
        <f t="shared" ref="D8:E27" si="1">F8+H8+J8</f>
        <v>23</v>
      </c>
      <c r="E8" s="8">
        <f t="shared" si="1"/>
        <v>22</v>
      </c>
      <c r="F8" s="19"/>
      <c r="G8" s="19"/>
      <c r="H8" s="19">
        <v>15</v>
      </c>
      <c r="I8" s="19">
        <v>12</v>
      </c>
      <c r="J8" s="19">
        <v>8</v>
      </c>
      <c r="K8" s="19">
        <v>10</v>
      </c>
      <c r="L8" s="19"/>
      <c r="M8" s="19">
        <v>25</v>
      </c>
      <c r="N8" s="19"/>
      <c r="O8" s="19">
        <v>20</v>
      </c>
      <c r="P8" s="19"/>
      <c r="Q8" s="19"/>
      <c r="R8" s="19"/>
      <c r="S8" s="19"/>
      <c r="T8" s="19"/>
      <c r="U8" s="19"/>
      <c r="V8" s="19"/>
      <c r="W8" s="19"/>
      <c r="X8" s="20">
        <v>45</v>
      </c>
      <c r="Y8" s="10">
        <f t="shared" ref="Y8:Y27" si="2">SUM(L8:W8)</f>
        <v>45</v>
      </c>
      <c r="Z8" s="6">
        <v>50</v>
      </c>
    </row>
    <row r="9" spans="1:36" ht="18" customHeight="1" x14ac:dyDescent="0.25">
      <c r="A9" s="72" t="s">
        <v>30</v>
      </c>
      <c r="B9" s="6">
        <v>90</v>
      </c>
      <c r="C9" s="7">
        <f t="shared" si="0"/>
        <v>90</v>
      </c>
      <c r="D9" s="8">
        <f t="shared" si="1"/>
        <v>46</v>
      </c>
      <c r="E9" s="8">
        <f t="shared" si="1"/>
        <v>44</v>
      </c>
      <c r="F9" s="13">
        <v>3</v>
      </c>
      <c r="G9" s="13">
        <v>2</v>
      </c>
      <c r="H9" s="13">
        <v>30</v>
      </c>
      <c r="I9" s="13">
        <v>29</v>
      </c>
      <c r="J9" s="13">
        <v>13</v>
      </c>
      <c r="K9" s="13">
        <v>13</v>
      </c>
      <c r="L9" s="13">
        <v>0</v>
      </c>
      <c r="M9" s="13">
        <v>0</v>
      </c>
      <c r="N9" s="13">
        <v>0</v>
      </c>
      <c r="O9" s="13">
        <v>30</v>
      </c>
      <c r="P9" s="13">
        <v>60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8">
        <v>90</v>
      </c>
      <c r="Y9" s="10">
        <f t="shared" si="2"/>
        <v>90</v>
      </c>
      <c r="Z9" s="6">
        <v>95</v>
      </c>
    </row>
    <row r="10" spans="1:36" ht="18" customHeight="1" x14ac:dyDescent="0.25">
      <c r="A10" s="71" t="s">
        <v>32</v>
      </c>
      <c r="B10" s="6">
        <v>150</v>
      </c>
      <c r="C10" s="7">
        <f t="shared" si="0"/>
        <v>150</v>
      </c>
      <c r="D10" s="8">
        <f t="shared" si="1"/>
        <v>100</v>
      </c>
      <c r="E10" s="8">
        <f t="shared" si="1"/>
        <v>50</v>
      </c>
      <c r="F10" s="13">
        <v>0</v>
      </c>
      <c r="G10" s="13">
        <v>0</v>
      </c>
      <c r="H10" s="13">
        <v>80</v>
      </c>
      <c r="I10" s="13">
        <v>30</v>
      </c>
      <c r="J10" s="13">
        <v>20</v>
      </c>
      <c r="K10" s="13">
        <v>20</v>
      </c>
      <c r="L10" s="13">
        <v>0</v>
      </c>
      <c r="M10" s="13">
        <v>0</v>
      </c>
      <c r="N10" s="13">
        <v>0</v>
      </c>
      <c r="O10" s="13">
        <v>25</v>
      </c>
      <c r="P10" s="13">
        <v>15</v>
      </c>
      <c r="Q10" s="13">
        <v>0</v>
      </c>
      <c r="R10" s="13">
        <v>0</v>
      </c>
      <c r="S10" s="13">
        <v>0</v>
      </c>
      <c r="T10" s="13">
        <v>40</v>
      </c>
      <c r="U10" s="13">
        <v>40</v>
      </c>
      <c r="V10" s="13">
        <v>30</v>
      </c>
      <c r="W10" s="13">
        <v>0</v>
      </c>
      <c r="X10" s="8">
        <v>150</v>
      </c>
      <c r="Y10" s="10">
        <f t="shared" si="2"/>
        <v>150</v>
      </c>
      <c r="Z10" s="6">
        <v>150</v>
      </c>
    </row>
    <row r="11" spans="1:36" ht="18" customHeight="1" x14ac:dyDescent="0.25">
      <c r="A11" s="72" t="s">
        <v>33</v>
      </c>
      <c r="B11" s="18">
        <v>50</v>
      </c>
      <c r="C11" s="7">
        <f t="shared" si="0"/>
        <v>50</v>
      </c>
      <c r="D11" s="8">
        <f t="shared" si="1"/>
        <v>15</v>
      </c>
      <c r="E11" s="8">
        <f t="shared" si="1"/>
        <v>35</v>
      </c>
      <c r="F11" s="9">
        <v>0</v>
      </c>
      <c r="G11" s="9">
        <v>0</v>
      </c>
      <c r="H11" s="9">
        <v>8</v>
      </c>
      <c r="I11" s="9">
        <v>20</v>
      </c>
      <c r="J11" s="9">
        <v>7</v>
      </c>
      <c r="K11" s="9">
        <v>15</v>
      </c>
      <c r="L11" s="27"/>
      <c r="M11" s="27"/>
      <c r="N11" s="27"/>
      <c r="O11" s="27"/>
      <c r="P11" s="27"/>
      <c r="Q11" s="27"/>
      <c r="R11" s="27"/>
      <c r="S11" s="27"/>
      <c r="T11" s="27">
        <v>50</v>
      </c>
      <c r="U11" s="27"/>
      <c r="V11" s="27"/>
      <c r="W11" s="27"/>
      <c r="X11" s="8">
        <v>50</v>
      </c>
      <c r="Y11" s="10">
        <f t="shared" si="2"/>
        <v>50</v>
      </c>
      <c r="Z11" s="18">
        <v>50</v>
      </c>
    </row>
    <row r="12" spans="1:36" s="11" customFormat="1" ht="27.75" customHeight="1" x14ac:dyDescent="0.25">
      <c r="A12" s="72" t="s">
        <v>38</v>
      </c>
      <c r="B12" s="18">
        <v>144</v>
      </c>
      <c r="C12" s="7">
        <f t="shared" si="0"/>
        <v>144</v>
      </c>
      <c r="D12" s="73">
        <f t="shared" si="1"/>
        <v>46</v>
      </c>
      <c r="E12" s="73">
        <f t="shared" si="1"/>
        <v>98</v>
      </c>
      <c r="F12" s="13">
        <v>0</v>
      </c>
      <c r="G12" s="13">
        <v>0</v>
      </c>
      <c r="H12" s="13">
        <v>40</v>
      </c>
      <c r="I12" s="13">
        <v>87</v>
      </c>
      <c r="J12" s="13">
        <v>6</v>
      </c>
      <c r="K12" s="13">
        <v>11</v>
      </c>
      <c r="L12" s="13">
        <v>0</v>
      </c>
      <c r="M12" s="13">
        <v>0</v>
      </c>
      <c r="N12" s="13">
        <v>144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8">
        <v>144</v>
      </c>
      <c r="Y12" s="10">
        <f t="shared" si="2"/>
        <v>144</v>
      </c>
      <c r="Z12" s="18">
        <v>138</v>
      </c>
    </row>
    <row r="13" spans="1:36" ht="18" customHeight="1" x14ac:dyDescent="0.25">
      <c r="A13" s="72" t="s">
        <v>39</v>
      </c>
      <c r="B13" s="6">
        <v>44</v>
      </c>
      <c r="C13" s="7">
        <f t="shared" si="0"/>
        <v>44</v>
      </c>
      <c r="D13" s="8">
        <f t="shared" si="1"/>
        <v>22</v>
      </c>
      <c r="E13" s="8">
        <f t="shared" si="1"/>
        <v>22</v>
      </c>
      <c r="F13" s="9">
        <v>0</v>
      </c>
      <c r="G13" s="9">
        <v>0</v>
      </c>
      <c r="H13" s="9">
        <v>18</v>
      </c>
      <c r="I13" s="9">
        <v>17</v>
      </c>
      <c r="J13" s="9">
        <v>4</v>
      </c>
      <c r="K13" s="9">
        <v>5</v>
      </c>
      <c r="L13" s="9">
        <v>0</v>
      </c>
      <c r="M13" s="9">
        <v>24</v>
      </c>
      <c r="N13" s="9">
        <v>20</v>
      </c>
      <c r="O13" s="9"/>
      <c r="P13" s="9"/>
      <c r="Q13" s="9"/>
      <c r="R13" s="9"/>
      <c r="S13" s="9"/>
      <c r="T13" s="9"/>
      <c r="U13" s="9"/>
      <c r="V13" s="9"/>
      <c r="W13" s="29"/>
      <c r="X13" s="8">
        <v>44</v>
      </c>
      <c r="Y13" s="10">
        <f t="shared" si="2"/>
        <v>44</v>
      </c>
      <c r="Z13" s="6">
        <v>44</v>
      </c>
    </row>
    <row r="14" spans="1:36" ht="18" customHeight="1" x14ac:dyDescent="0.25">
      <c r="A14" s="72" t="s">
        <v>43</v>
      </c>
      <c r="B14" s="6">
        <v>110</v>
      </c>
      <c r="C14" s="7">
        <f t="shared" si="0"/>
        <v>110</v>
      </c>
      <c r="D14" s="8">
        <f t="shared" si="1"/>
        <v>49</v>
      </c>
      <c r="E14" s="8">
        <f t="shared" si="1"/>
        <v>61</v>
      </c>
      <c r="F14" s="13">
        <v>0</v>
      </c>
      <c r="G14" s="13">
        <v>0</v>
      </c>
      <c r="H14" s="13">
        <v>36</v>
      </c>
      <c r="I14" s="13">
        <v>42</v>
      </c>
      <c r="J14" s="13">
        <v>13</v>
      </c>
      <c r="K14" s="13">
        <v>19</v>
      </c>
      <c r="L14" s="13">
        <v>0</v>
      </c>
      <c r="M14" s="13">
        <v>0</v>
      </c>
      <c r="N14" s="13">
        <v>32</v>
      </c>
      <c r="O14" s="13">
        <v>32</v>
      </c>
      <c r="P14" s="13">
        <v>34</v>
      </c>
      <c r="Q14" s="13">
        <v>0</v>
      </c>
      <c r="R14" s="13">
        <v>0</v>
      </c>
      <c r="S14" s="13">
        <v>0</v>
      </c>
      <c r="T14" s="13">
        <v>12</v>
      </c>
      <c r="U14" s="13">
        <v>0</v>
      </c>
      <c r="V14" s="13">
        <v>0</v>
      </c>
      <c r="W14" s="13">
        <v>0</v>
      </c>
      <c r="X14" s="8">
        <v>110</v>
      </c>
      <c r="Y14" s="10">
        <f t="shared" si="2"/>
        <v>110</v>
      </c>
      <c r="Z14" s="6">
        <v>157</v>
      </c>
    </row>
    <row r="15" spans="1:36" ht="18" customHeight="1" x14ac:dyDescent="0.25">
      <c r="A15" s="72" t="s">
        <v>46</v>
      </c>
      <c r="B15" s="18">
        <v>18</v>
      </c>
      <c r="C15" s="7">
        <f t="shared" si="0"/>
        <v>18</v>
      </c>
      <c r="D15" s="46">
        <f t="shared" si="1"/>
        <v>8</v>
      </c>
      <c r="E15" s="46">
        <f t="shared" si="1"/>
        <v>10</v>
      </c>
      <c r="F15" s="13"/>
      <c r="G15" s="13"/>
      <c r="H15" s="13">
        <v>7</v>
      </c>
      <c r="I15" s="13">
        <v>9</v>
      </c>
      <c r="J15" s="13">
        <v>1</v>
      </c>
      <c r="K15" s="13">
        <v>1</v>
      </c>
      <c r="L15" s="13"/>
      <c r="M15" s="13"/>
      <c r="N15" s="13">
        <v>18</v>
      </c>
      <c r="O15" s="13"/>
      <c r="P15" s="13"/>
      <c r="Q15" s="13"/>
      <c r="R15" s="13"/>
      <c r="S15" s="13"/>
      <c r="T15" s="13"/>
      <c r="U15" s="13"/>
      <c r="V15" s="13"/>
      <c r="W15" s="13"/>
      <c r="X15" s="8">
        <v>18</v>
      </c>
      <c r="Y15" s="10">
        <f t="shared" si="2"/>
        <v>18</v>
      </c>
      <c r="Z15" s="74">
        <v>30</v>
      </c>
    </row>
    <row r="16" spans="1:36" ht="15.75" x14ac:dyDescent="0.25">
      <c r="A16" s="72" t="s">
        <v>47</v>
      </c>
      <c r="B16" s="6">
        <v>17</v>
      </c>
      <c r="C16" s="7">
        <f t="shared" si="0"/>
        <v>17</v>
      </c>
      <c r="D16" s="8">
        <f t="shared" si="1"/>
        <v>8</v>
      </c>
      <c r="E16" s="8">
        <f t="shared" si="1"/>
        <v>9</v>
      </c>
      <c r="F16" s="13">
        <v>0</v>
      </c>
      <c r="G16" s="13">
        <v>0</v>
      </c>
      <c r="H16" s="13">
        <v>7</v>
      </c>
      <c r="I16" s="13">
        <v>3</v>
      </c>
      <c r="J16" s="13">
        <v>1</v>
      </c>
      <c r="K16" s="13">
        <v>6</v>
      </c>
      <c r="L16" s="13">
        <v>0</v>
      </c>
      <c r="M16" s="13">
        <v>0</v>
      </c>
      <c r="N16" s="13">
        <v>0</v>
      </c>
      <c r="O16" s="13">
        <v>17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8">
        <v>17</v>
      </c>
      <c r="Y16" s="10">
        <f t="shared" si="2"/>
        <v>17</v>
      </c>
      <c r="Z16" s="6">
        <v>19</v>
      </c>
    </row>
    <row r="17" spans="1:26" ht="15.75" x14ac:dyDescent="0.25">
      <c r="A17" s="72" t="s">
        <v>49</v>
      </c>
      <c r="B17" s="6">
        <v>250</v>
      </c>
      <c r="C17" s="7">
        <f t="shared" si="0"/>
        <v>250</v>
      </c>
      <c r="D17" s="8">
        <f t="shared" si="1"/>
        <v>125</v>
      </c>
      <c r="E17" s="8">
        <f t="shared" si="1"/>
        <v>125</v>
      </c>
      <c r="F17" s="13"/>
      <c r="G17" s="13"/>
      <c r="H17" s="13">
        <v>106</v>
      </c>
      <c r="I17" s="13">
        <v>106</v>
      </c>
      <c r="J17" s="13">
        <v>19</v>
      </c>
      <c r="K17" s="13">
        <v>19</v>
      </c>
      <c r="L17" s="13"/>
      <c r="M17" s="13"/>
      <c r="N17" s="13">
        <v>125</v>
      </c>
      <c r="O17" s="13">
        <v>125</v>
      </c>
      <c r="P17" s="13"/>
      <c r="Q17" s="13"/>
      <c r="R17" s="13"/>
      <c r="S17" s="13"/>
      <c r="T17" s="13"/>
      <c r="U17" s="13"/>
      <c r="V17" s="13"/>
      <c r="W17" s="13"/>
      <c r="X17" s="8">
        <v>250</v>
      </c>
      <c r="Y17" s="10">
        <f t="shared" si="2"/>
        <v>250</v>
      </c>
      <c r="Z17" s="6">
        <v>260</v>
      </c>
    </row>
    <row r="18" spans="1:26" ht="15.75" x14ac:dyDescent="0.25">
      <c r="A18" s="72" t="s">
        <v>51</v>
      </c>
      <c r="B18" s="6">
        <v>100</v>
      </c>
      <c r="C18" s="7">
        <f t="shared" si="0"/>
        <v>100</v>
      </c>
      <c r="D18" s="8">
        <f t="shared" si="1"/>
        <v>46</v>
      </c>
      <c r="E18" s="8">
        <f t="shared" si="1"/>
        <v>54</v>
      </c>
      <c r="F18" s="13">
        <v>0</v>
      </c>
      <c r="G18" s="13">
        <v>0</v>
      </c>
      <c r="H18" s="13">
        <v>28</v>
      </c>
      <c r="I18" s="13">
        <v>32</v>
      </c>
      <c r="J18" s="13">
        <v>18</v>
      </c>
      <c r="K18" s="13">
        <v>22</v>
      </c>
      <c r="L18" s="13">
        <v>0</v>
      </c>
      <c r="M18" s="13">
        <v>0</v>
      </c>
      <c r="N18" s="13">
        <v>20</v>
      </c>
      <c r="O18" s="13">
        <v>20</v>
      </c>
      <c r="P18" s="13">
        <v>0</v>
      </c>
      <c r="Q18" s="13">
        <v>0</v>
      </c>
      <c r="R18" s="13">
        <v>0</v>
      </c>
      <c r="S18" s="13">
        <v>0</v>
      </c>
      <c r="T18" s="13">
        <v>30</v>
      </c>
      <c r="U18" s="13">
        <v>30</v>
      </c>
      <c r="V18" s="13">
        <v>0</v>
      </c>
      <c r="W18" s="13">
        <v>0</v>
      </c>
      <c r="X18" s="8">
        <v>100</v>
      </c>
      <c r="Y18" s="10">
        <f t="shared" si="2"/>
        <v>100</v>
      </c>
      <c r="Z18" s="6">
        <v>91</v>
      </c>
    </row>
    <row r="19" spans="1:26" ht="15.75" x14ac:dyDescent="0.25">
      <c r="A19" s="72" t="s">
        <v>52</v>
      </c>
      <c r="B19" s="6">
        <v>80</v>
      </c>
      <c r="C19" s="7">
        <f t="shared" si="0"/>
        <v>80</v>
      </c>
      <c r="D19" s="8">
        <f t="shared" si="1"/>
        <v>20</v>
      </c>
      <c r="E19" s="8">
        <f t="shared" si="1"/>
        <v>60</v>
      </c>
      <c r="F19" s="13">
        <v>0</v>
      </c>
      <c r="G19" s="13">
        <v>0</v>
      </c>
      <c r="H19" s="13">
        <v>12</v>
      </c>
      <c r="I19" s="13">
        <v>44</v>
      </c>
      <c r="J19" s="13">
        <v>8</v>
      </c>
      <c r="K19" s="13">
        <v>16</v>
      </c>
      <c r="L19" s="13"/>
      <c r="M19" s="13"/>
      <c r="N19" s="13">
        <v>80</v>
      </c>
      <c r="O19" s="13"/>
      <c r="P19" s="13"/>
      <c r="Q19" s="13"/>
      <c r="R19" s="13"/>
      <c r="S19" s="13"/>
      <c r="T19" s="13"/>
      <c r="U19" s="13"/>
      <c r="V19" s="13"/>
      <c r="W19" s="13"/>
      <c r="X19" s="8">
        <v>80</v>
      </c>
      <c r="Y19" s="10">
        <f t="shared" si="2"/>
        <v>80</v>
      </c>
      <c r="Z19" s="6">
        <v>84</v>
      </c>
    </row>
    <row r="20" spans="1:26" ht="31.5" x14ac:dyDescent="0.25">
      <c r="A20" s="72" t="s">
        <v>75</v>
      </c>
      <c r="B20" s="6">
        <v>80</v>
      </c>
      <c r="C20" s="7">
        <f t="shared" si="0"/>
        <v>80</v>
      </c>
      <c r="D20" s="8">
        <f t="shared" si="1"/>
        <v>36</v>
      </c>
      <c r="E20" s="8">
        <f t="shared" si="1"/>
        <v>44</v>
      </c>
      <c r="F20" s="13"/>
      <c r="G20" s="13"/>
      <c r="H20" s="13">
        <v>23</v>
      </c>
      <c r="I20" s="13">
        <v>23</v>
      </c>
      <c r="J20" s="13">
        <v>13</v>
      </c>
      <c r="K20" s="13">
        <v>21</v>
      </c>
      <c r="L20" s="13"/>
      <c r="M20" s="13"/>
      <c r="N20" s="13"/>
      <c r="O20" s="13"/>
      <c r="P20" s="13"/>
      <c r="Q20" s="13"/>
      <c r="R20" s="13"/>
      <c r="S20" s="13"/>
      <c r="T20" s="13">
        <v>40</v>
      </c>
      <c r="U20" s="13">
        <v>40</v>
      </c>
      <c r="V20" s="13"/>
      <c r="W20" s="13"/>
      <c r="X20" s="8">
        <v>80</v>
      </c>
      <c r="Y20" s="10">
        <f t="shared" si="2"/>
        <v>80</v>
      </c>
      <c r="Z20" s="6">
        <v>80</v>
      </c>
    </row>
    <row r="21" spans="1:26" ht="15.75" x14ac:dyDescent="0.25">
      <c r="A21" s="72" t="s">
        <v>62</v>
      </c>
      <c r="B21" s="6">
        <v>385</v>
      </c>
      <c r="C21" s="7">
        <f t="shared" si="0"/>
        <v>385</v>
      </c>
      <c r="D21" s="8">
        <f t="shared" si="1"/>
        <v>195</v>
      </c>
      <c r="E21" s="8">
        <f t="shared" si="1"/>
        <v>190</v>
      </c>
      <c r="F21" s="15">
        <v>5</v>
      </c>
      <c r="G21" s="15">
        <v>3</v>
      </c>
      <c r="H21" s="15">
        <v>140</v>
      </c>
      <c r="I21" s="15">
        <v>135</v>
      </c>
      <c r="J21" s="15">
        <v>50</v>
      </c>
      <c r="K21" s="15">
        <v>52</v>
      </c>
      <c r="L21" s="15">
        <v>45</v>
      </c>
      <c r="M21" s="15">
        <v>45</v>
      </c>
      <c r="N21" s="15">
        <v>45</v>
      </c>
      <c r="O21" s="15">
        <v>45</v>
      </c>
      <c r="P21" s="15">
        <v>45</v>
      </c>
      <c r="Q21" s="15">
        <v>15</v>
      </c>
      <c r="R21" s="15"/>
      <c r="S21" s="15"/>
      <c r="T21" s="15">
        <v>50</v>
      </c>
      <c r="U21" s="15">
        <v>50</v>
      </c>
      <c r="V21" s="15">
        <v>45</v>
      </c>
      <c r="W21" s="15"/>
      <c r="X21" s="75">
        <v>385</v>
      </c>
      <c r="Y21" s="10">
        <f t="shared" si="2"/>
        <v>385</v>
      </c>
      <c r="Z21" s="6">
        <v>385</v>
      </c>
    </row>
    <row r="22" spans="1:26" ht="15.75" x14ac:dyDescent="0.25">
      <c r="A22" s="72" t="s">
        <v>63</v>
      </c>
      <c r="B22" s="6">
        <v>54</v>
      </c>
      <c r="C22" s="7">
        <f t="shared" si="0"/>
        <v>54</v>
      </c>
      <c r="D22" s="8">
        <f t="shared" si="1"/>
        <v>27</v>
      </c>
      <c r="E22" s="8">
        <f t="shared" si="1"/>
        <v>27</v>
      </c>
      <c r="F22" s="13"/>
      <c r="G22" s="13"/>
      <c r="H22" s="13">
        <v>24</v>
      </c>
      <c r="I22" s="13">
        <v>23</v>
      </c>
      <c r="J22" s="13">
        <v>3</v>
      </c>
      <c r="K22" s="13">
        <v>4</v>
      </c>
      <c r="L22" s="13">
        <v>4</v>
      </c>
      <c r="M22" s="13">
        <v>5</v>
      </c>
      <c r="N22" s="13">
        <v>5</v>
      </c>
      <c r="O22" s="13">
        <v>5</v>
      </c>
      <c r="P22" s="13">
        <v>5</v>
      </c>
      <c r="Q22" s="13">
        <v>5</v>
      </c>
      <c r="R22" s="13">
        <v>5</v>
      </c>
      <c r="S22" s="13">
        <v>5</v>
      </c>
      <c r="T22" s="13">
        <v>5</v>
      </c>
      <c r="U22" s="13">
        <v>5</v>
      </c>
      <c r="V22" s="13">
        <v>5</v>
      </c>
      <c r="W22" s="13"/>
      <c r="X22" s="8">
        <v>54</v>
      </c>
      <c r="Y22" s="10">
        <f t="shared" si="2"/>
        <v>54</v>
      </c>
      <c r="Z22" s="6">
        <v>57</v>
      </c>
    </row>
    <row r="23" spans="1:26" ht="15.75" x14ac:dyDescent="0.25">
      <c r="A23" s="72" t="s">
        <v>64</v>
      </c>
      <c r="B23" s="6">
        <v>150</v>
      </c>
      <c r="C23" s="7">
        <f t="shared" si="0"/>
        <v>150</v>
      </c>
      <c r="D23" s="8">
        <f t="shared" si="1"/>
        <v>18</v>
      </c>
      <c r="E23" s="8">
        <f t="shared" si="1"/>
        <v>132</v>
      </c>
      <c r="F23" s="13">
        <v>0</v>
      </c>
      <c r="G23" s="13">
        <v>0</v>
      </c>
      <c r="H23" s="13">
        <v>9</v>
      </c>
      <c r="I23" s="13">
        <v>81</v>
      </c>
      <c r="J23" s="13">
        <v>9</v>
      </c>
      <c r="K23" s="13">
        <v>51</v>
      </c>
      <c r="L23" s="13"/>
      <c r="M23" s="13"/>
      <c r="N23" s="13">
        <v>85</v>
      </c>
      <c r="O23" s="13">
        <v>65</v>
      </c>
      <c r="P23" s="13"/>
      <c r="Q23" s="13"/>
      <c r="R23" s="13"/>
      <c r="S23" s="13"/>
      <c r="T23" s="13"/>
      <c r="U23" s="13"/>
      <c r="V23" s="13"/>
      <c r="W23" s="13"/>
      <c r="X23" s="8">
        <v>150</v>
      </c>
      <c r="Y23" s="10">
        <f t="shared" si="2"/>
        <v>150</v>
      </c>
      <c r="Z23" s="6">
        <v>130</v>
      </c>
    </row>
    <row r="24" spans="1:26" ht="18.75" x14ac:dyDescent="0.25">
      <c r="A24" s="72" t="s">
        <v>66</v>
      </c>
      <c r="B24" s="6">
        <v>48</v>
      </c>
      <c r="C24" s="7">
        <f t="shared" si="0"/>
        <v>48</v>
      </c>
      <c r="D24" s="8">
        <f t="shared" si="1"/>
        <v>25</v>
      </c>
      <c r="E24" s="8">
        <f t="shared" si="1"/>
        <v>23</v>
      </c>
      <c r="F24" s="13">
        <v>0</v>
      </c>
      <c r="G24" s="13">
        <v>0</v>
      </c>
      <c r="H24" s="13">
        <v>20</v>
      </c>
      <c r="I24" s="13">
        <v>18</v>
      </c>
      <c r="J24" s="13">
        <v>5</v>
      </c>
      <c r="K24" s="13">
        <v>5</v>
      </c>
      <c r="L24" s="13"/>
      <c r="M24" s="13"/>
      <c r="N24" s="13">
        <v>12</v>
      </c>
      <c r="O24" s="13"/>
      <c r="P24" s="13">
        <v>12</v>
      </c>
      <c r="Q24" s="13"/>
      <c r="R24" s="13">
        <v>12</v>
      </c>
      <c r="S24" s="13"/>
      <c r="T24" s="13"/>
      <c r="U24" s="13">
        <v>12</v>
      </c>
      <c r="V24" s="13"/>
      <c r="W24" s="13"/>
      <c r="X24" s="76">
        <v>48</v>
      </c>
      <c r="Y24" s="10">
        <f t="shared" si="2"/>
        <v>48</v>
      </c>
      <c r="Z24" s="6">
        <v>50</v>
      </c>
    </row>
    <row r="25" spans="1:26" ht="15.75" x14ac:dyDescent="0.25">
      <c r="A25" s="72" t="s">
        <v>67</v>
      </c>
      <c r="B25" s="77">
        <v>120</v>
      </c>
      <c r="C25" s="7">
        <f t="shared" si="0"/>
        <v>120</v>
      </c>
      <c r="D25" s="8">
        <f t="shared" si="1"/>
        <v>67</v>
      </c>
      <c r="E25" s="8">
        <f t="shared" si="1"/>
        <v>53</v>
      </c>
      <c r="F25" s="13">
        <v>0</v>
      </c>
      <c r="G25" s="13">
        <v>0</v>
      </c>
      <c r="H25" s="13">
        <v>37</v>
      </c>
      <c r="I25" s="13">
        <v>21</v>
      </c>
      <c r="J25" s="13">
        <v>30</v>
      </c>
      <c r="K25" s="13">
        <v>32</v>
      </c>
      <c r="L25" s="13"/>
      <c r="M25" s="13"/>
      <c r="N25" s="13">
        <v>60</v>
      </c>
      <c r="O25" s="13">
        <v>60</v>
      </c>
      <c r="P25" s="13"/>
      <c r="Q25" s="13"/>
      <c r="R25" s="13"/>
      <c r="S25" s="13"/>
      <c r="T25" s="13"/>
      <c r="U25" s="13"/>
      <c r="V25" s="13"/>
      <c r="W25" s="13"/>
      <c r="X25" s="8">
        <f>L25+M25+N25+O25+P25+Q25+R25+S25+T25+U25+V25+W25</f>
        <v>120</v>
      </c>
      <c r="Y25" s="10">
        <f t="shared" si="2"/>
        <v>120</v>
      </c>
      <c r="Z25" s="77">
        <v>120</v>
      </c>
    </row>
    <row r="26" spans="1:26" x14ac:dyDescent="0.25">
      <c r="A26" s="78" t="s">
        <v>68</v>
      </c>
      <c r="B26" s="77">
        <v>419</v>
      </c>
      <c r="C26" s="7">
        <f t="shared" si="0"/>
        <v>419</v>
      </c>
      <c r="D26" s="8">
        <f t="shared" si="1"/>
        <v>83</v>
      </c>
      <c r="E26" s="8">
        <f t="shared" si="1"/>
        <v>336</v>
      </c>
      <c r="F26" s="13">
        <v>0</v>
      </c>
      <c r="G26" s="13">
        <v>0</v>
      </c>
      <c r="H26" s="13">
        <v>76</v>
      </c>
      <c r="I26" s="13">
        <v>290</v>
      </c>
      <c r="J26" s="13">
        <v>7</v>
      </c>
      <c r="K26" s="13">
        <v>46</v>
      </c>
      <c r="L26" s="13">
        <v>0</v>
      </c>
      <c r="M26" s="13">
        <v>0</v>
      </c>
      <c r="N26" s="13">
        <v>0</v>
      </c>
      <c r="O26" s="13">
        <v>0</v>
      </c>
      <c r="P26" s="13">
        <v>120</v>
      </c>
      <c r="Q26" s="13">
        <v>0</v>
      </c>
      <c r="R26" s="13">
        <v>0</v>
      </c>
      <c r="S26" s="13">
        <v>123</v>
      </c>
      <c r="T26" s="13">
        <v>176</v>
      </c>
      <c r="U26" s="13">
        <v>0</v>
      </c>
      <c r="V26" s="13">
        <v>0</v>
      </c>
      <c r="W26" s="13">
        <v>0</v>
      </c>
      <c r="X26" s="8">
        <v>419</v>
      </c>
      <c r="Y26" s="10">
        <f t="shared" si="2"/>
        <v>419</v>
      </c>
      <c r="Z26" s="77">
        <v>419</v>
      </c>
    </row>
    <row r="27" spans="1:26" ht="15.75" x14ac:dyDescent="0.25">
      <c r="A27" s="79" t="s">
        <v>69</v>
      </c>
      <c r="B27" s="77">
        <v>350</v>
      </c>
      <c r="C27" s="7">
        <f t="shared" si="0"/>
        <v>350</v>
      </c>
      <c r="D27" s="8">
        <f t="shared" si="1"/>
        <v>148</v>
      </c>
      <c r="E27" s="8">
        <f t="shared" si="1"/>
        <v>202</v>
      </c>
      <c r="F27" s="9"/>
      <c r="G27" s="9"/>
      <c r="H27" s="9">
        <v>126</v>
      </c>
      <c r="I27" s="9">
        <v>182</v>
      </c>
      <c r="J27" s="9">
        <v>22</v>
      </c>
      <c r="K27" s="9">
        <v>20</v>
      </c>
      <c r="L27" s="9">
        <v>0</v>
      </c>
      <c r="M27" s="9">
        <v>150</v>
      </c>
      <c r="N27" s="9">
        <v>150</v>
      </c>
      <c r="O27" s="9">
        <v>50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8">
        <v>350</v>
      </c>
      <c r="Y27" s="10">
        <f t="shared" si="2"/>
        <v>350</v>
      </c>
      <c r="Z27" s="77">
        <v>350</v>
      </c>
    </row>
    <row r="28" spans="1:26" ht="18.75" x14ac:dyDescent="0.25">
      <c r="A28" s="80" t="s">
        <v>72</v>
      </c>
      <c r="B28" s="81">
        <f t="shared" ref="B28:Z28" si="3">SUM(B8:B27)</f>
        <v>2704</v>
      </c>
      <c r="C28" s="81">
        <f t="shared" si="3"/>
        <v>2704</v>
      </c>
      <c r="D28" s="81">
        <f t="shared" si="3"/>
        <v>1107</v>
      </c>
      <c r="E28" s="81">
        <f t="shared" si="3"/>
        <v>1597</v>
      </c>
      <c r="F28" s="81">
        <f t="shared" si="3"/>
        <v>8</v>
      </c>
      <c r="G28" s="81">
        <f t="shared" si="3"/>
        <v>5</v>
      </c>
      <c r="H28" s="81">
        <f t="shared" si="3"/>
        <v>842</v>
      </c>
      <c r="I28" s="81">
        <f t="shared" si="3"/>
        <v>1204</v>
      </c>
      <c r="J28" s="81">
        <f t="shared" si="3"/>
        <v>257</v>
      </c>
      <c r="K28" s="81">
        <f t="shared" si="3"/>
        <v>388</v>
      </c>
      <c r="L28" s="81">
        <f t="shared" si="3"/>
        <v>49</v>
      </c>
      <c r="M28" s="81">
        <f t="shared" si="3"/>
        <v>249</v>
      </c>
      <c r="N28" s="81">
        <f t="shared" si="3"/>
        <v>796</v>
      </c>
      <c r="O28" s="81">
        <f t="shared" si="3"/>
        <v>494</v>
      </c>
      <c r="P28" s="81">
        <f t="shared" si="3"/>
        <v>291</v>
      </c>
      <c r="Q28" s="81">
        <f t="shared" si="3"/>
        <v>20</v>
      </c>
      <c r="R28" s="81">
        <f t="shared" si="3"/>
        <v>17</v>
      </c>
      <c r="S28" s="81">
        <f t="shared" si="3"/>
        <v>128</v>
      </c>
      <c r="T28" s="81">
        <f t="shared" si="3"/>
        <v>403</v>
      </c>
      <c r="U28" s="49">
        <f t="shared" si="3"/>
        <v>177</v>
      </c>
      <c r="V28" s="49">
        <f t="shared" si="3"/>
        <v>80</v>
      </c>
      <c r="W28" s="49">
        <f t="shared" si="3"/>
        <v>0</v>
      </c>
      <c r="X28" s="49">
        <f t="shared" si="3"/>
        <v>2704</v>
      </c>
      <c r="Y28" s="49">
        <f t="shared" si="3"/>
        <v>2704</v>
      </c>
      <c r="Z28" s="49">
        <f t="shared" si="3"/>
        <v>2759</v>
      </c>
    </row>
    <row r="29" spans="1:26" x14ac:dyDescent="0.25">
      <c r="D29" s="53"/>
      <c r="F29" s="53"/>
      <c r="J29" s="53"/>
    </row>
  </sheetData>
  <sheetProtection selectLockedCells="1" selectUnlockedCells="1"/>
  <mergeCells count="14">
    <mergeCell ref="X5:X7"/>
    <mergeCell ref="D6:E6"/>
    <mergeCell ref="F6:G6"/>
    <mergeCell ref="H6:I6"/>
    <mergeCell ref="J6:K6"/>
    <mergeCell ref="M1:U1"/>
    <mergeCell ref="M2:U2"/>
    <mergeCell ref="M3:S3"/>
    <mergeCell ref="A4:U4"/>
    <mergeCell ref="A5:A7"/>
    <mergeCell ref="B5:B7"/>
    <mergeCell ref="C5:C7"/>
    <mergeCell ref="D5:K5"/>
    <mergeCell ref="L5:W5"/>
  </mergeCells>
  <pageMargins left="0.70833333333333337" right="0.11805555555555557" top="0.74791666666666667" bottom="0.74791666666666667" header="0.51181102362204722" footer="0.51181102362204722"/>
  <pageSetup paperSize="9" scale="70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Y54"/>
  <sheetViews>
    <sheetView topLeftCell="A40" zoomScale="90" zoomScaleNormal="90" workbookViewId="0">
      <selection activeCell="M9" sqref="M9"/>
    </sheetView>
  </sheetViews>
  <sheetFormatPr defaultRowHeight="15" x14ac:dyDescent="0.25"/>
  <cols>
    <col min="1" max="1" width="34.42578125" style="50" customWidth="1"/>
    <col min="2" max="2" width="10.7109375" style="51" customWidth="1"/>
    <col min="3" max="3" width="10.85546875" style="52" customWidth="1"/>
    <col min="4" max="13" width="9.42578125" style="52" customWidth="1"/>
    <col min="14" max="14" width="6.7109375" style="52" customWidth="1"/>
    <col min="15" max="15" width="6.7109375" customWidth="1"/>
    <col min="16" max="16" width="4.5703125" customWidth="1"/>
    <col min="17" max="17" width="6.7109375" customWidth="1"/>
    <col min="18" max="18" width="5.28515625" customWidth="1"/>
    <col min="19" max="19" width="6.7109375" customWidth="1"/>
    <col min="20" max="21" width="4.85546875" customWidth="1"/>
    <col min="22" max="22" width="6.42578125" style="1" customWidth="1"/>
    <col min="23" max="23" width="7.28515625" customWidth="1"/>
    <col min="24" max="24" width="16.5703125" customWidth="1"/>
    <col min="25" max="25" width="9.140625" hidden="1" customWidth="1"/>
  </cols>
  <sheetData>
    <row r="1" spans="1:25" ht="48" customHeight="1" x14ac:dyDescent="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spans="1:25" ht="58.5" customHeight="1" x14ac:dyDescent="0.25">
      <c r="A2" s="58" t="s">
        <v>1</v>
      </c>
      <c r="B2" s="59" t="s">
        <v>2</v>
      </c>
      <c r="C2" s="59" t="s">
        <v>2</v>
      </c>
      <c r="D2" s="60" t="s">
        <v>2</v>
      </c>
      <c r="E2" s="60"/>
      <c r="F2" s="60"/>
      <c r="G2" s="60"/>
      <c r="H2" s="60"/>
      <c r="I2" s="60"/>
      <c r="J2" s="60"/>
      <c r="K2" s="60"/>
      <c r="L2" s="61" t="s">
        <v>3</v>
      </c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54" t="s">
        <v>4</v>
      </c>
    </row>
    <row r="3" spans="1:25" ht="60.75" customHeight="1" x14ac:dyDescent="0.25">
      <c r="A3" s="58"/>
      <c r="B3" s="59"/>
      <c r="C3" s="59"/>
      <c r="D3" s="55" t="s">
        <v>5</v>
      </c>
      <c r="E3" s="55"/>
      <c r="F3" s="56" t="s">
        <v>6</v>
      </c>
      <c r="G3" s="56"/>
      <c r="H3" s="55" t="s">
        <v>7</v>
      </c>
      <c r="I3" s="55"/>
      <c r="J3" s="55" t="s">
        <v>8</v>
      </c>
      <c r="K3" s="55"/>
      <c r="L3" s="2" t="s">
        <v>9</v>
      </c>
      <c r="M3" s="2" t="s">
        <v>10</v>
      </c>
      <c r="N3" s="2" t="s">
        <v>11</v>
      </c>
      <c r="O3" s="2" t="s">
        <v>12</v>
      </c>
      <c r="P3" s="2" t="s">
        <v>13</v>
      </c>
      <c r="Q3" s="2" t="s">
        <v>14</v>
      </c>
      <c r="R3" s="2" t="s">
        <v>15</v>
      </c>
      <c r="S3" s="2" t="s">
        <v>16</v>
      </c>
      <c r="T3" s="2" t="s">
        <v>17</v>
      </c>
      <c r="U3" s="2" t="s">
        <v>18</v>
      </c>
      <c r="V3" s="2" t="s">
        <v>19</v>
      </c>
      <c r="W3" s="2" t="s">
        <v>20</v>
      </c>
      <c r="X3" s="54"/>
    </row>
    <row r="4" spans="1:25" ht="60.75" customHeight="1" x14ac:dyDescent="0.25">
      <c r="A4" s="58"/>
      <c r="B4" s="59"/>
      <c r="C4" s="59"/>
      <c r="D4" s="3" t="s">
        <v>21</v>
      </c>
      <c r="E4" s="3" t="s">
        <v>22</v>
      </c>
      <c r="F4" s="3" t="s">
        <v>21</v>
      </c>
      <c r="G4" s="3" t="s">
        <v>22</v>
      </c>
      <c r="H4" s="3" t="s">
        <v>21</v>
      </c>
      <c r="I4" s="3" t="s">
        <v>22</v>
      </c>
      <c r="J4" s="3" t="s">
        <v>21</v>
      </c>
      <c r="K4" s="3" t="s">
        <v>22</v>
      </c>
      <c r="L4" s="4" t="s">
        <v>23</v>
      </c>
      <c r="M4" s="4" t="s">
        <v>23</v>
      </c>
      <c r="N4" s="4" t="s">
        <v>23</v>
      </c>
      <c r="O4" s="4" t="s">
        <v>23</v>
      </c>
      <c r="P4" s="4" t="s">
        <v>23</v>
      </c>
      <c r="Q4" s="4" t="s">
        <v>23</v>
      </c>
      <c r="R4" s="4" t="s">
        <v>23</v>
      </c>
      <c r="S4" s="4" t="s">
        <v>23</v>
      </c>
      <c r="T4" s="4" t="s">
        <v>23</v>
      </c>
      <c r="U4" s="4" t="s">
        <v>23</v>
      </c>
      <c r="V4" s="4" t="s">
        <v>23</v>
      </c>
      <c r="W4" s="4" t="s">
        <v>23</v>
      </c>
      <c r="X4" s="54"/>
    </row>
    <row r="5" spans="1:25" s="11" customFormat="1" ht="39.75" customHeight="1" x14ac:dyDescent="0.25">
      <c r="A5" s="5" t="s">
        <v>24</v>
      </c>
      <c r="B5" s="6">
        <v>40</v>
      </c>
      <c r="C5" s="7">
        <f t="shared" ref="C5:C52" si="0">D5+E5</f>
        <v>40</v>
      </c>
      <c r="D5" s="8">
        <f t="shared" ref="D5:E52" si="1">F5+H5+J5</f>
        <v>21</v>
      </c>
      <c r="E5" s="8">
        <f t="shared" si="1"/>
        <v>19</v>
      </c>
      <c r="F5" s="9">
        <v>0</v>
      </c>
      <c r="G5" s="9">
        <v>0</v>
      </c>
      <c r="H5" s="9">
        <v>15</v>
      </c>
      <c r="I5" s="9">
        <v>5</v>
      </c>
      <c r="J5" s="9">
        <v>6</v>
      </c>
      <c r="K5" s="9">
        <v>14</v>
      </c>
      <c r="L5" s="9">
        <v>4</v>
      </c>
      <c r="M5" s="9">
        <v>3</v>
      </c>
      <c r="N5" s="9">
        <v>3</v>
      </c>
      <c r="O5" s="9">
        <v>3</v>
      </c>
      <c r="P5" s="9">
        <v>3</v>
      </c>
      <c r="Q5" s="9">
        <v>2</v>
      </c>
      <c r="R5" s="9">
        <v>2</v>
      </c>
      <c r="S5" s="9">
        <v>3</v>
      </c>
      <c r="T5" s="9">
        <v>4</v>
      </c>
      <c r="U5" s="9">
        <v>5</v>
      </c>
      <c r="V5" s="9">
        <v>4</v>
      </c>
      <c r="W5" s="9">
        <v>4</v>
      </c>
      <c r="X5" s="8">
        <v>40</v>
      </c>
      <c r="Y5" s="10">
        <f t="shared" ref="Y5:Y52" si="2">SUM(L5:W5)</f>
        <v>40</v>
      </c>
    </row>
    <row r="6" spans="1:25" ht="18" customHeight="1" x14ac:dyDescent="0.25">
      <c r="A6" s="12" t="s">
        <v>25</v>
      </c>
      <c r="B6" s="6">
        <v>52</v>
      </c>
      <c r="C6" s="7">
        <f t="shared" si="0"/>
        <v>52</v>
      </c>
      <c r="D6" s="8">
        <f t="shared" si="1"/>
        <v>25</v>
      </c>
      <c r="E6" s="8">
        <f t="shared" si="1"/>
        <v>27</v>
      </c>
      <c r="F6" s="13">
        <v>0</v>
      </c>
      <c r="G6" s="13">
        <v>0</v>
      </c>
      <c r="H6" s="13">
        <v>12</v>
      </c>
      <c r="I6" s="13">
        <v>16</v>
      </c>
      <c r="J6" s="13">
        <v>13</v>
      </c>
      <c r="K6" s="13">
        <v>11</v>
      </c>
      <c r="L6" s="13">
        <v>0</v>
      </c>
      <c r="M6" s="13">
        <v>0</v>
      </c>
      <c r="N6" s="13">
        <v>15</v>
      </c>
      <c r="O6" s="13">
        <v>15</v>
      </c>
      <c r="P6" s="13">
        <v>10</v>
      </c>
      <c r="Q6" s="13">
        <v>12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8">
        <v>52</v>
      </c>
      <c r="Y6" s="10">
        <f t="shared" si="2"/>
        <v>52</v>
      </c>
    </row>
    <row r="7" spans="1:25" ht="18" customHeight="1" x14ac:dyDescent="0.25">
      <c r="A7" s="12" t="s">
        <v>26</v>
      </c>
      <c r="B7" s="6">
        <v>43</v>
      </c>
      <c r="C7" s="7">
        <f t="shared" si="0"/>
        <v>43</v>
      </c>
      <c r="D7" s="8">
        <f t="shared" si="1"/>
        <v>22</v>
      </c>
      <c r="E7" s="8">
        <f t="shared" si="1"/>
        <v>21</v>
      </c>
      <c r="F7" s="14">
        <v>0</v>
      </c>
      <c r="G7" s="14">
        <v>0</v>
      </c>
      <c r="H7" s="14">
        <v>11</v>
      </c>
      <c r="I7" s="14">
        <v>11</v>
      </c>
      <c r="J7" s="15">
        <v>11</v>
      </c>
      <c r="K7" s="15">
        <v>10</v>
      </c>
      <c r="L7" s="14">
        <v>3</v>
      </c>
      <c r="M7" s="14">
        <v>8</v>
      </c>
      <c r="N7" s="14">
        <v>2</v>
      </c>
      <c r="O7" s="14">
        <v>6</v>
      </c>
      <c r="P7" s="14">
        <v>3</v>
      </c>
      <c r="Q7" s="14">
        <v>4</v>
      </c>
      <c r="R7" s="14">
        <v>0</v>
      </c>
      <c r="S7" s="14">
        <v>2</v>
      </c>
      <c r="T7" s="14">
        <v>4</v>
      </c>
      <c r="U7" s="14">
        <v>3</v>
      </c>
      <c r="V7" s="14">
        <v>7</v>
      </c>
      <c r="W7" s="14">
        <v>1</v>
      </c>
      <c r="X7" s="16">
        <v>43</v>
      </c>
      <c r="Y7" s="10">
        <f t="shared" si="2"/>
        <v>43</v>
      </c>
    </row>
    <row r="8" spans="1:25" ht="33" customHeight="1" x14ac:dyDescent="0.25">
      <c r="A8" s="12" t="s">
        <v>27</v>
      </c>
      <c r="B8" s="6">
        <v>60</v>
      </c>
      <c r="C8" s="7">
        <f t="shared" si="0"/>
        <v>60</v>
      </c>
      <c r="D8" s="8">
        <f t="shared" si="1"/>
        <v>33</v>
      </c>
      <c r="E8" s="8">
        <f t="shared" si="1"/>
        <v>27</v>
      </c>
      <c r="F8" s="13"/>
      <c r="G8" s="13"/>
      <c r="H8" s="13">
        <v>23</v>
      </c>
      <c r="I8" s="13">
        <v>19</v>
      </c>
      <c r="J8" s="13">
        <v>10</v>
      </c>
      <c r="K8" s="13">
        <v>8</v>
      </c>
      <c r="L8" s="13">
        <v>0</v>
      </c>
      <c r="M8" s="13">
        <v>0</v>
      </c>
      <c r="N8" s="13">
        <v>10</v>
      </c>
      <c r="O8" s="13">
        <v>9</v>
      </c>
      <c r="P8" s="13">
        <v>9</v>
      </c>
      <c r="Q8" s="13">
        <v>8</v>
      </c>
      <c r="R8" s="13">
        <v>8</v>
      </c>
      <c r="S8" s="13">
        <v>8</v>
      </c>
      <c r="T8" s="13">
        <v>6</v>
      </c>
      <c r="U8" s="13">
        <v>2</v>
      </c>
      <c r="V8" s="13">
        <v>0</v>
      </c>
      <c r="W8" s="13">
        <v>0</v>
      </c>
      <c r="X8" s="8">
        <v>60</v>
      </c>
      <c r="Y8" s="10">
        <f t="shared" si="2"/>
        <v>60</v>
      </c>
    </row>
    <row r="9" spans="1:25" s="1" customFormat="1" ht="18" customHeight="1" x14ac:dyDescent="0.25">
      <c r="A9" s="17" t="s">
        <v>28</v>
      </c>
      <c r="B9" s="18">
        <v>137</v>
      </c>
      <c r="C9" s="7">
        <f t="shared" si="0"/>
        <v>137</v>
      </c>
      <c r="D9" s="8">
        <f t="shared" si="1"/>
        <v>71</v>
      </c>
      <c r="E9" s="8">
        <f t="shared" si="1"/>
        <v>66</v>
      </c>
      <c r="F9" s="19"/>
      <c r="G9" s="19"/>
      <c r="H9" s="19">
        <v>48</v>
      </c>
      <c r="I9" s="19">
        <v>49</v>
      </c>
      <c r="J9" s="19">
        <v>23</v>
      </c>
      <c r="K9" s="19">
        <v>17</v>
      </c>
      <c r="L9" s="19"/>
      <c r="M9" s="19"/>
      <c r="N9" s="19">
        <v>73</v>
      </c>
      <c r="O9" s="19">
        <v>37</v>
      </c>
      <c r="P9" s="19">
        <v>27</v>
      </c>
      <c r="Q9" s="19"/>
      <c r="R9" s="19"/>
      <c r="S9" s="19"/>
      <c r="T9" s="19"/>
      <c r="U9" s="19"/>
      <c r="V9" s="19"/>
      <c r="W9" s="19"/>
      <c r="X9" s="20">
        <v>137</v>
      </c>
      <c r="Y9" s="10">
        <f t="shared" si="2"/>
        <v>137</v>
      </c>
    </row>
    <row r="10" spans="1:25" ht="18" customHeight="1" x14ac:dyDescent="0.25">
      <c r="A10" s="17" t="s">
        <v>29</v>
      </c>
      <c r="B10" s="18">
        <v>10</v>
      </c>
      <c r="C10" s="7">
        <f t="shared" si="0"/>
        <v>10</v>
      </c>
      <c r="D10" s="8">
        <f t="shared" si="1"/>
        <v>5</v>
      </c>
      <c r="E10" s="21">
        <f t="shared" si="1"/>
        <v>5</v>
      </c>
      <c r="F10" s="22"/>
      <c r="G10" s="22"/>
      <c r="H10" s="22">
        <v>5</v>
      </c>
      <c r="I10" s="22">
        <v>4</v>
      </c>
      <c r="J10" s="22"/>
      <c r="K10" s="22">
        <v>1</v>
      </c>
      <c r="L10" s="22"/>
      <c r="M10" s="22"/>
      <c r="N10" s="22"/>
      <c r="O10" s="22">
        <v>5</v>
      </c>
      <c r="P10" s="22">
        <v>5</v>
      </c>
      <c r="Q10" s="22"/>
      <c r="R10" s="22"/>
      <c r="S10" s="22"/>
      <c r="T10" s="22"/>
      <c r="U10" s="22"/>
      <c r="V10" s="22"/>
      <c r="W10" s="22"/>
      <c r="X10" s="23">
        <v>10</v>
      </c>
      <c r="Y10" s="10">
        <f t="shared" si="2"/>
        <v>10</v>
      </c>
    </row>
    <row r="11" spans="1:25" ht="18" customHeight="1" x14ac:dyDescent="0.25">
      <c r="A11" s="12" t="s">
        <v>30</v>
      </c>
      <c r="B11" s="6">
        <v>160</v>
      </c>
      <c r="C11" s="7">
        <f t="shared" si="0"/>
        <v>160</v>
      </c>
      <c r="D11" s="8">
        <f t="shared" si="1"/>
        <v>74</v>
      </c>
      <c r="E11" s="8">
        <f t="shared" si="1"/>
        <v>86</v>
      </c>
      <c r="F11" s="24">
        <v>1</v>
      </c>
      <c r="G11" s="24">
        <v>1</v>
      </c>
      <c r="H11" s="24">
        <v>42</v>
      </c>
      <c r="I11" s="24">
        <v>44</v>
      </c>
      <c r="J11" s="24">
        <v>31</v>
      </c>
      <c r="K11" s="24">
        <v>41</v>
      </c>
      <c r="L11" s="24">
        <v>5</v>
      </c>
      <c r="M11" s="24">
        <v>5</v>
      </c>
      <c r="N11" s="24">
        <v>40</v>
      </c>
      <c r="O11" s="24">
        <v>41</v>
      </c>
      <c r="P11" s="24">
        <v>39</v>
      </c>
      <c r="Q11" s="24">
        <v>30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5">
        <v>160</v>
      </c>
      <c r="Y11" s="10">
        <f t="shared" si="2"/>
        <v>160</v>
      </c>
    </row>
    <row r="12" spans="1:25" ht="18" customHeight="1" x14ac:dyDescent="0.25">
      <c r="A12" s="12" t="s">
        <v>31</v>
      </c>
      <c r="B12" s="6">
        <v>21</v>
      </c>
      <c r="C12" s="7">
        <f t="shared" si="0"/>
        <v>21</v>
      </c>
      <c r="D12" s="8">
        <f t="shared" si="1"/>
        <v>11</v>
      </c>
      <c r="E12" s="8">
        <f t="shared" si="1"/>
        <v>10</v>
      </c>
      <c r="F12" s="13">
        <v>4</v>
      </c>
      <c r="G12" s="13">
        <v>7</v>
      </c>
      <c r="H12" s="13">
        <v>7</v>
      </c>
      <c r="I12" s="13">
        <v>3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21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26"/>
      <c r="X12" s="8">
        <v>21</v>
      </c>
      <c r="Y12" s="10">
        <f t="shared" si="2"/>
        <v>21</v>
      </c>
    </row>
    <row r="13" spans="1:25" ht="18" customHeight="1" x14ac:dyDescent="0.25">
      <c r="A13" s="17" t="s">
        <v>32</v>
      </c>
      <c r="B13" s="18">
        <v>260</v>
      </c>
      <c r="C13" s="7">
        <f t="shared" si="0"/>
        <v>260</v>
      </c>
      <c r="D13" s="8">
        <f t="shared" si="1"/>
        <v>185</v>
      </c>
      <c r="E13" s="8">
        <f t="shared" si="1"/>
        <v>75</v>
      </c>
      <c r="F13" s="13"/>
      <c r="G13" s="13"/>
      <c r="H13" s="13">
        <v>125</v>
      </c>
      <c r="I13" s="13">
        <v>55</v>
      </c>
      <c r="J13" s="13">
        <v>60</v>
      </c>
      <c r="K13" s="13">
        <v>20</v>
      </c>
      <c r="L13" s="13">
        <v>0</v>
      </c>
      <c r="M13" s="13">
        <v>40</v>
      </c>
      <c r="N13" s="13">
        <v>40</v>
      </c>
      <c r="O13" s="13">
        <v>35</v>
      </c>
      <c r="P13" s="13">
        <v>40</v>
      </c>
      <c r="Q13" s="13">
        <v>40</v>
      </c>
      <c r="R13" s="13">
        <v>20</v>
      </c>
      <c r="S13" s="13">
        <v>0</v>
      </c>
      <c r="T13" s="13">
        <v>25</v>
      </c>
      <c r="U13" s="13">
        <v>20</v>
      </c>
      <c r="V13" s="13">
        <v>0</v>
      </c>
      <c r="W13" s="13">
        <v>0</v>
      </c>
      <c r="X13" s="8">
        <v>260</v>
      </c>
      <c r="Y13" s="10">
        <f t="shared" si="2"/>
        <v>260</v>
      </c>
    </row>
    <row r="14" spans="1:25" s="1" customFormat="1" ht="18" customHeight="1" x14ac:dyDescent="0.25">
      <c r="A14" s="12" t="s">
        <v>33</v>
      </c>
      <c r="B14" s="6">
        <v>22</v>
      </c>
      <c r="C14" s="7">
        <f t="shared" si="0"/>
        <v>22</v>
      </c>
      <c r="D14" s="8">
        <f t="shared" si="1"/>
        <v>14</v>
      </c>
      <c r="E14" s="8">
        <f t="shared" si="1"/>
        <v>8</v>
      </c>
      <c r="F14" s="9">
        <v>0</v>
      </c>
      <c r="G14" s="9">
        <v>0</v>
      </c>
      <c r="H14" s="9">
        <v>7</v>
      </c>
      <c r="I14" s="9">
        <v>4</v>
      </c>
      <c r="J14" s="9">
        <v>7</v>
      </c>
      <c r="K14" s="9">
        <v>4</v>
      </c>
      <c r="L14" s="27"/>
      <c r="M14" s="27"/>
      <c r="N14" s="27"/>
      <c r="O14" s="27"/>
      <c r="P14" s="27"/>
      <c r="Q14" s="27"/>
      <c r="R14" s="27"/>
      <c r="S14" s="27"/>
      <c r="T14" s="27">
        <v>22</v>
      </c>
      <c r="U14" s="27"/>
      <c r="V14" s="27"/>
      <c r="W14" s="27"/>
      <c r="X14" s="8">
        <v>22</v>
      </c>
      <c r="Y14" s="10">
        <f t="shared" si="2"/>
        <v>22</v>
      </c>
    </row>
    <row r="15" spans="1:25" ht="18" customHeight="1" x14ac:dyDescent="0.25">
      <c r="A15" s="12" t="s">
        <v>34</v>
      </c>
      <c r="B15" s="6">
        <v>20</v>
      </c>
      <c r="C15" s="7">
        <f t="shared" si="0"/>
        <v>20</v>
      </c>
      <c r="D15" s="8">
        <f t="shared" si="1"/>
        <v>10</v>
      </c>
      <c r="E15" s="8">
        <f t="shared" si="1"/>
        <v>10</v>
      </c>
      <c r="F15" s="13"/>
      <c r="G15" s="13"/>
      <c r="H15" s="13">
        <v>5</v>
      </c>
      <c r="I15" s="13">
        <v>5</v>
      </c>
      <c r="J15" s="13">
        <v>5</v>
      </c>
      <c r="K15" s="13">
        <v>5</v>
      </c>
      <c r="L15" s="13">
        <v>4</v>
      </c>
      <c r="M15" s="13">
        <v>2</v>
      </c>
      <c r="N15" s="13">
        <v>1</v>
      </c>
      <c r="O15" s="13">
        <v>3</v>
      </c>
      <c r="P15" s="13">
        <v>1</v>
      </c>
      <c r="Q15" s="13">
        <v>2</v>
      </c>
      <c r="R15" s="13">
        <v>2</v>
      </c>
      <c r="S15" s="13">
        <v>2</v>
      </c>
      <c r="T15" s="13"/>
      <c r="U15" s="13"/>
      <c r="V15" s="13">
        <v>3</v>
      </c>
      <c r="W15" s="13"/>
      <c r="X15" s="8">
        <v>20</v>
      </c>
      <c r="Y15" s="10">
        <f t="shared" si="2"/>
        <v>20</v>
      </c>
    </row>
    <row r="16" spans="1:25" ht="18" customHeight="1" x14ac:dyDescent="0.25">
      <c r="A16" s="12" t="s">
        <v>35</v>
      </c>
      <c r="B16" s="6">
        <v>40</v>
      </c>
      <c r="C16" s="7">
        <f t="shared" si="0"/>
        <v>40</v>
      </c>
      <c r="D16" s="8">
        <f t="shared" si="1"/>
        <v>20</v>
      </c>
      <c r="E16" s="8">
        <f t="shared" si="1"/>
        <v>20</v>
      </c>
      <c r="F16" s="13">
        <v>0</v>
      </c>
      <c r="G16" s="13">
        <v>0</v>
      </c>
      <c r="H16" s="13">
        <v>10</v>
      </c>
      <c r="I16" s="13">
        <v>11</v>
      </c>
      <c r="J16" s="13">
        <v>10</v>
      </c>
      <c r="K16" s="13">
        <v>9</v>
      </c>
      <c r="L16" s="13">
        <v>0</v>
      </c>
      <c r="M16" s="13">
        <v>0</v>
      </c>
      <c r="N16" s="13">
        <v>0</v>
      </c>
      <c r="O16" s="13">
        <v>40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8">
        <v>40</v>
      </c>
      <c r="Y16" s="10">
        <f t="shared" si="2"/>
        <v>40</v>
      </c>
    </row>
    <row r="17" spans="1:25" ht="18" customHeight="1" x14ac:dyDescent="0.25">
      <c r="A17" s="12" t="s">
        <v>36</v>
      </c>
      <c r="B17" s="6">
        <v>94</v>
      </c>
      <c r="C17" s="7">
        <f t="shared" si="0"/>
        <v>94</v>
      </c>
      <c r="D17" s="8">
        <f t="shared" si="1"/>
        <v>50</v>
      </c>
      <c r="E17" s="8">
        <f t="shared" si="1"/>
        <v>44</v>
      </c>
      <c r="F17" s="13">
        <v>0</v>
      </c>
      <c r="G17" s="13">
        <v>2</v>
      </c>
      <c r="H17" s="13">
        <v>34</v>
      </c>
      <c r="I17" s="13">
        <v>28</v>
      </c>
      <c r="J17" s="13">
        <v>16</v>
      </c>
      <c r="K17" s="13">
        <v>14</v>
      </c>
      <c r="L17" s="13">
        <v>8</v>
      </c>
      <c r="M17" s="13">
        <v>11</v>
      </c>
      <c r="N17" s="13">
        <v>7</v>
      </c>
      <c r="O17" s="13">
        <v>7</v>
      </c>
      <c r="P17" s="13">
        <v>9</v>
      </c>
      <c r="Q17" s="13">
        <v>7</v>
      </c>
      <c r="R17" s="13">
        <v>9</v>
      </c>
      <c r="S17" s="13">
        <v>8</v>
      </c>
      <c r="T17" s="13">
        <v>7</v>
      </c>
      <c r="U17" s="13">
        <v>7</v>
      </c>
      <c r="V17" s="13">
        <v>8</v>
      </c>
      <c r="W17" s="13">
        <v>6</v>
      </c>
      <c r="X17" s="8">
        <v>94</v>
      </c>
      <c r="Y17" s="10">
        <f t="shared" si="2"/>
        <v>94</v>
      </c>
    </row>
    <row r="18" spans="1:25" ht="18" customHeight="1" x14ac:dyDescent="0.25">
      <c r="A18" s="12" t="s">
        <v>37</v>
      </c>
      <c r="B18" s="6">
        <v>20</v>
      </c>
      <c r="C18" s="7">
        <f t="shared" si="0"/>
        <v>20</v>
      </c>
      <c r="D18" s="8">
        <f t="shared" si="1"/>
        <v>5</v>
      </c>
      <c r="E18" s="8">
        <f t="shared" si="1"/>
        <v>15</v>
      </c>
      <c r="F18" s="9">
        <v>0</v>
      </c>
      <c r="G18" s="9">
        <v>0</v>
      </c>
      <c r="H18" s="9">
        <v>3</v>
      </c>
      <c r="I18" s="9">
        <v>10</v>
      </c>
      <c r="J18" s="9">
        <v>2</v>
      </c>
      <c r="K18" s="9">
        <v>5</v>
      </c>
      <c r="L18" s="9">
        <v>0</v>
      </c>
      <c r="M18" s="9">
        <v>0</v>
      </c>
      <c r="N18" s="9">
        <v>0</v>
      </c>
      <c r="O18" s="9">
        <v>10</v>
      </c>
      <c r="P18" s="9">
        <v>0</v>
      </c>
      <c r="Q18" s="9">
        <v>0</v>
      </c>
      <c r="R18" s="9">
        <v>0</v>
      </c>
      <c r="S18" s="9">
        <v>0</v>
      </c>
      <c r="T18" s="9">
        <v>10</v>
      </c>
      <c r="U18" s="9">
        <v>0</v>
      </c>
      <c r="V18" s="9">
        <v>0</v>
      </c>
      <c r="W18" s="9">
        <v>0</v>
      </c>
      <c r="X18" s="28">
        <v>20</v>
      </c>
      <c r="Y18" s="10">
        <f t="shared" si="2"/>
        <v>20</v>
      </c>
    </row>
    <row r="19" spans="1:25" ht="18" customHeight="1" x14ac:dyDescent="0.25">
      <c r="A19" s="12" t="s">
        <v>38</v>
      </c>
      <c r="B19" s="6">
        <v>40</v>
      </c>
      <c r="C19" s="7">
        <f t="shared" si="0"/>
        <v>40</v>
      </c>
      <c r="D19" s="8">
        <f t="shared" si="1"/>
        <v>22</v>
      </c>
      <c r="E19" s="8">
        <f t="shared" si="1"/>
        <v>18</v>
      </c>
      <c r="F19" s="13">
        <v>0</v>
      </c>
      <c r="G19" s="13">
        <v>1</v>
      </c>
      <c r="H19" s="13">
        <v>13</v>
      </c>
      <c r="I19" s="13">
        <v>11</v>
      </c>
      <c r="J19" s="13">
        <v>9</v>
      </c>
      <c r="K19" s="13">
        <v>6</v>
      </c>
      <c r="L19" s="13">
        <v>0</v>
      </c>
      <c r="M19" s="13">
        <v>4</v>
      </c>
      <c r="N19" s="13">
        <v>4</v>
      </c>
      <c r="O19" s="13">
        <v>4</v>
      </c>
      <c r="P19" s="13">
        <v>4</v>
      </c>
      <c r="Q19" s="13">
        <v>4</v>
      </c>
      <c r="R19" s="13">
        <v>4</v>
      </c>
      <c r="S19" s="13">
        <v>4</v>
      </c>
      <c r="T19" s="13">
        <v>4</v>
      </c>
      <c r="U19" s="13">
        <v>4</v>
      </c>
      <c r="V19" s="13">
        <v>4</v>
      </c>
      <c r="W19" s="13">
        <v>0</v>
      </c>
      <c r="X19" s="8">
        <v>40</v>
      </c>
      <c r="Y19" s="10">
        <f t="shared" si="2"/>
        <v>40</v>
      </c>
    </row>
    <row r="20" spans="1:25" ht="18" customHeight="1" x14ac:dyDescent="0.25">
      <c r="A20" s="12" t="s">
        <v>39</v>
      </c>
      <c r="B20" s="6">
        <v>67</v>
      </c>
      <c r="C20" s="7">
        <f t="shared" si="0"/>
        <v>67</v>
      </c>
      <c r="D20" s="8">
        <f t="shared" si="1"/>
        <v>38</v>
      </c>
      <c r="E20" s="8">
        <f t="shared" si="1"/>
        <v>29</v>
      </c>
      <c r="F20" s="9">
        <v>0</v>
      </c>
      <c r="G20" s="9">
        <v>0</v>
      </c>
      <c r="H20" s="9">
        <v>18</v>
      </c>
      <c r="I20" s="9">
        <v>23</v>
      </c>
      <c r="J20" s="9">
        <v>20</v>
      </c>
      <c r="K20" s="9">
        <v>6</v>
      </c>
      <c r="L20" s="9">
        <v>0</v>
      </c>
      <c r="M20" s="9">
        <v>10</v>
      </c>
      <c r="N20" s="9">
        <v>14</v>
      </c>
      <c r="O20" s="9">
        <v>8</v>
      </c>
      <c r="P20" s="9">
        <v>7</v>
      </c>
      <c r="Q20" s="9">
        <v>13</v>
      </c>
      <c r="R20" s="9">
        <v>10</v>
      </c>
      <c r="S20" s="9">
        <v>5</v>
      </c>
      <c r="T20" s="9">
        <v>0</v>
      </c>
      <c r="U20" s="9">
        <v>0</v>
      </c>
      <c r="V20" s="9">
        <v>0</v>
      </c>
      <c r="W20" s="29">
        <v>0</v>
      </c>
      <c r="X20" s="8">
        <v>67</v>
      </c>
      <c r="Y20" s="10">
        <f t="shared" si="2"/>
        <v>67</v>
      </c>
    </row>
    <row r="21" spans="1:25" ht="18" customHeight="1" x14ac:dyDescent="0.25">
      <c r="A21" s="12" t="s">
        <v>40</v>
      </c>
      <c r="B21" s="6">
        <v>30</v>
      </c>
      <c r="C21" s="7">
        <f t="shared" si="0"/>
        <v>30</v>
      </c>
      <c r="D21" s="8">
        <f t="shared" si="1"/>
        <v>14</v>
      </c>
      <c r="E21" s="8">
        <f t="shared" si="1"/>
        <v>16</v>
      </c>
      <c r="F21" s="30">
        <v>0</v>
      </c>
      <c r="G21" s="30">
        <v>0</v>
      </c>
      <c r="H21" s="30">
        <v>10</v>
      </c>
      <c r="I21" s="30">
        <v>11</v>
      </c>
      <c r="J21" s="30">
        <v>4</v>
      </c>
      <c r="K21" s="30">
        <v>5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30</v>
      </c>
      <c r="U21" s="30">
        <v>0</v>
      </c>
      <c r="V21" s="30">
        <v>0</v>
      </c>
      <c r="W21" s="30">
        <v>0</v>
      </c>
      <c r="X21" s="8">
        <v>30</v>
      </c>
      <c r="Y21" s="10">
        <f t="shared" si="2"/>
        <v>30</v>
      </c>
    </row>
    <row r="22" spans="1:25" ht="25.5" customHeight="1" x14ac:dyDescent="0.25">
      <c r="A22" s="12" t="s">
        <v>41</v>
      </c>
      <c r="B22" s="6">
        <v>26</v>
      </c>
      <c r="C22" s="7">
        <f t="shared" si="0"/>
        <v>26</v>
      </c>
      <c r="D22" s="8">
        <f t="shared" si="1"/>
        <v>13</v>
      </c>
      <c r="E22" s="8">
        <f t="shared" si="1"/>
        <v>13</v>
      </c>
      <c r="F22" s="13">
        <v>0</v>
      </c>
      <c r="G22" s="13">
        <v>0</v>
      </c>
      <c r="H22" s="13">
        <v>7</v>
      </c>
      <c r="I22" s="13">
        <v>7</v>
      </c>
      <c r="J22" s="13">
        <v>6</v>
      </c>
      <c r="K22" s="13">
        <v>6</v>
      </c>
      <c r="L22" s="13">
        <v>0</v>
      </c>
      <c r="M22" s="13">
        <v>0</v>
      </c>
      <c r="N22" s="13">
        <v>0</v>
      </c>
      <c r="O22" s="13">
        <v>6</v>
      </c>
      <c r="P22" s="13">
        <v>6</v>
      </c>
      <c r="Q22" s="13">
        <v>5</v>
      </c>
      <c r="R22" s="13">
        <v>5</v>
      </c>
      <c r="S22" s="13">
        <v>4</v>
      </c>
      <c r="T22" s="13">
        <v>0</v>
      </c>
      <c r="U22" s="13">
        <v>0</v>
      </c>
      <c r="V22" s="13">
        <v>0</v>
      </c>
      <c r="W22" s="13">
        <v>0</v>
      </c>
      <c r="X22" s="8">
        <v>26</v>
      </c>
      <c r="Y22" s="10">
        <f t="shared" si="2"/>
        <v>26</v>
      </c>
    </row>
    <row r="23" spans="1:25" ht="18" customHeight="1" x14ac:dyDescent="0.25">
      <c r="A23" s="12" t="s">
        <v>42</v>
      </c>
      <c r="B23" s="6">
        <v>41</v>
      </c>
      <c r="C23" s="7">
        <f t="shared" si="0"/>
        <v>41</v>
      </c>
      <c r="D23" s="8">
        <f t="shared" si="1"/>
        <v>21</v>
      </c>
      <c r="E23" s="8">
        <f t="shared" si="1"/>
        <v>20</v>
      </c>
      <c r="F23" s="13">
        <v>0</v>
      </c>
      <c r="G23" s="13">
        <v>0</v>
      </c>
      <c r="H23" s="13">
        <v>19</v>
      </c>
      <c r="I23" s="13">
        <v>16</v>
      </c>
      <c r="J23" s="13">
        <v>2</v>
      </c>
      <c r="K23" s="13">
        <v>4</v>
      </c>
      <c r="L23" s="13">
        <v>0</v>
      </c>
      <c r="M23" s="13">
        <v>0</v>
      </c>
      <c r="N23" s="13">
        <v>0</v>
      </c>
      <c r="O23" s="13">
        <v>41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8">
        <v>41</v>
      </c>
      <c r="Y23" s="10">
        <f t="shared" si="2"/>
        <v>41</v>
      </c>
    </row>
    <row r="24" spans="1:25" ht="18" customHeight="1" x14ac:dyDescent="0.25">
      <c r="A24" s="12" t="s">
        <v>43</v>
      </c>
      <c r="B24" s="6">
        <v>114</v>
      </c>
      <c r="C24" s="7">
        <f t="shared" si="0"/>
        <v>114</v>
      </c>
      <c r="D24" s="8">
        <f t="shared" si="1"/>
        <v>55</v>
      </c>
      <c r="E24" s="8">
        <f t="shared" si="1"/>
        <v>59</v>
      </c>
      <c r="F24" s="13">
        <v>1</v>
      </c>
      <c r="G24" s="13">
        <v>0</v>
      </c>
      <c r="H24" s="13">
        <v>33</v>
      </c>
      <c r="I24" s="13">
        <v>38</v>
      </c>
      <c r="J24" s="13">
        <v>21</v>
      </c>
      <c r="K24" s="13">
        <v>21</v>
      </c>
      <c r="L24" s="13">
        <v>14</v>
      </c>
      <c r="M24" s="13">
        <v>20</v>
      </c>
      <c r="N24" s="13">
        <v>20</v>
      </c>
      <c r="O24" s="13">
        <v>20</v>
      </c>
      <c r="P24" s="13">
        <v>20</v>
      </c>
      <c r="Q24" s="13">
        <v>20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8">
        <v>114</v>
      </c>
      <c r="Y24" s="10">
        <f t="shared" si="2"/>
        <v>114</v>
      </c>
    </row>
    <row r="25" spans="1:25" ht="25.5" customHeight="1" x14ac:dyDescent="0.25">
      <c r="A25" s="12" t="s">
        <v>44</v>
      </c>
      <c r="B25" s="6">
        <v>14</v>
      </c>
      <c r="C25" s="7">
        <f t="shared" si="0"/>
        <v>14</v>
      </c>
      <c r="D25" s="8">
        <f t="shared" si="1"/>
        <v>8</v>
      </c>
      <c r="E25" s="8">
        <f t="shared" si="1"/>
        <v>6</v>
      </c>
      <c r="F25" s="31">
        <v>0</v>
      </c>
      <c r="G25" s="31">
        <v>0</v>
      </c>
      <c r="H25" s="31">
        <v>6</v>
      </c>
      <c r="I25" s="31">
        <v>5</v>
      </c>
      <c r="J25" s="31">
        <v>2</v>
      </c>
      <c r="K25" s="31">
        <v>1</v>
      </c>
      <c r="L25" s="31">
        <v>0</v>
      </c>
      <c r="M25" s="31">
        <v>8</v>
      </c>
      <c r="N25" s="31">
        <v>6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8">
        <v>14</v>
      </c>
      <c r="Y25" s="10">
        <f t="shared" si="2"/>
        <v>14</v>
      </c>
    </row>
    <row r="26" spans="1:25" s="1" customFormat="1" ht="18" customHeight="1" x14ac:dyDescent="0.25">
      <c r="A26" s="12" t="s">
        <v>45</v>
      </c>
      <c r="B26" s="6">
        <v>26</v>
      </c>
      <c r="C26" s="7">
        <f t="shared" si="0"/>
        <v>26</v>
      </c>
      <c r="D26" s="8">
        <f t="shared" si="1"/>
        <v>14</v>
      </c>
      <c r="E26" s="8">
        <f t="shared" si="1"/>
        <v>12</v>
      </c>
      <c r="F26" s="13">
        <v>0</v>
      </c>
      <c r="G26" s="13">
        <v>0</v>
      </c>
      <c r="H26" s="13">
        <v>9</v>
      </c>
      <c r="I26" s="13">
        <v>6</v>
      </c>
      <c r="J26" s="13">
        <v>5</v>
      </c>
      <c r="K26" s="13">
        <v>6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26</v>
      </c>
      <c r="T26" s="13">
        <v>0</v>
      </c>
      <c r="U26" s="13">
        <v>0</v>
      </c>
      <c r="V26" s="13">
        <v>0</v>
      </c>
      <c r="W26" s="13">
        <v>0</v>
      </c>
      <c r="X26" s="8">
        <v>26</v>
      </c>
      <c r="Y26" s="10">
        <f t="shared" si="2"/>
        <v>26</v>
      </c>
    </row>
    <row r="27" spans="1:25" ht="18" customHeight="1" x14ac:dyDescent="0.25">
      <c r="A27" s="12" t="s">
        <v>46</v>
      </c>
      <c r="B27" s="6">
        <v>67</v>
      </c>
      <c r="C27" s="7">
        <f t="shared" si="0"/>
        <v>67</v>
      </c>
      <c r="D27" s="8">
        <f t="shared" si="1"/>
        <v>28</v>
      </c>
      <c r="E27" s="8">
        <f t="shared" si="1"/>
        <v>39</v>
      </c>
      <c r="F27" s="13"/>
      <c r="G27" s="13"/>
      <c r="H27" s="13">
        <v>19</v>
      </c>
      <c r="I27" s="13">
        <v>24</v>
      </c>
      <c r="J27" s="13">
        <v>9</v>
      </c>
      <c r="K27" s="13">
        <v>15</v>
      </c>
      <c r="L27" s="13"/>
      <c r="M27" s="13"/>
      <c r="N27" s="13"/>
      <c r="O27" s="13">
        <v>27</v>
      </c>
      <c r="P27" s="13"/>
      <c r="Q27" s="13"/>
      <c r="R27" s="13"/>
      <c r="S27" s="13"/>
      <c r="T27" s="13">
        <v>20</v>
      </c>
      <c r="U27" s="13">
        <v>20</v>
      </c>
      <c r="V27" s="13"/>
      <c r="W27" s="13"/>
      <c r="X27" s="8">
        <v>67</v>
      </c>
      <c r="Y27" s="10">
        <f t="shared" si="2"/>
        <v>67</v>
      </c>
    </row>
    <row r="28" spans="1:25" s="1" customFormat="1" ht="18" customHeight="1" x14ac:dyDescent="0.25">
      <c r="A28" s="12" t="s">
        <v>47</v>
      </c>
      <c r="B28" s="6">
        <v>51</v>
      </c>
      <c r="C28" s="7">
        <f t="shared" si="0"/>
        <v>51</v>
      </c>
      <c r="D28" s="8">
        <f t="shared" si="1"/>
        <v>26</v>
      </c>
      <c r="E28" s="8">
        <f t="shared" si="1"/>
        <v>25</v>
      </c>
      <c r="F28" s="13">
        <v>0</v>
      </c>
      <c r="G28" s="13">
        <v>0</v>
      </c>
      <c r="H28" s="13">
        <v>17</v>
      </c>
      <c r="I28" s="13">
        <v>14</v>
      </c>
      <c r="J28" s="13">
        <v>9</v>
      </c>
      <c r="K28" s="13">
        <v>11</v>
      </c>
      <c r="L28" s="13">
        <v>0</v>
      </c>
      <c r="M28" s="13">
        <v>0</v>
      </c>
      <c r="N28" s="13">
        <v>0</v>
      </c>
      <c r="O28" s="13">
        <v>51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8">
        <v>51</v>
      </c>
      <c r="Y28" s="10">
        <f t="shared" si="2"/>
        <v>51</v>
      </c>
    </row>
    <row r="29" spans="1:25" ht="18" customHeight="1" x14ac:dyDescent="0.25">
      <c r="A29" s="12" t="s">
        <v>48</v>
      </c>
      <c r="B29" s="6">
        <v>27</v>
      </c>
      <c r="C29" s="7">
        <f t="shared" si="0"/>
        <v>27</v>
      </c>
      <c r="D29" s="8">
        <f t="shared" si="1"/>
        <v>12</v>
      </c>
      <c r="E29" s="8">
        <f t="shared" si="1"/>
        <v>15</v>
      </c>
      <c r="F29" s="13"/>
      <c r="G29" s="13"/>
      <c r="H29" s="13">
        <v>9</v>
      </c>
      <c r="I29" s="13">
        <v>11</v>
      </c>
      <c r="J29" s="13">
        <v>3</v>
      </c>
      <c r="K29" s="13">
        <v>4</v>
      </c>
      <c r="L29" s="13"/>
      <c r="M29" s="13"/>
      <c r="N29" s="13"/>
      <c r="O29" s="13"/>
      <c r="P29" s="13">
        <v>27</v>
      </c>
      <c r="Q29" s="13"/>
      <c r="R29" s="13"/>
      <c r="S29" s="13"/>
      <c r="T29" s="13"/>
      <c r="U29" s="13"/>
      <c r="V29" s="13"/>
      <c r="W29" s="13"/>
      <c r="X29" s="8">
        <v>27</v>
      </c>
      <c r="Y29" s="10">
        <f t="shared" si="2"/>
        <v>27</v>
      </c>
    </row>
    <row r="30" spans="1:25" ht="18" customHeight="1" x14ac:dyDescent="0.25">
      <c r="A30" s="12" t="s">
        <v>49</v>
      </c>
      <c r="B30" s="6">
        <v>45</v>
      </c>
      <c r="C30" s="7">
        <f t="shared" si="0"/>
        <v>45</v>
      </c>
      <c r="D30" s="8">
        <f t="shared" si="1"/>
        <v>32</v>
      </c>
      <c r="E30" s="8">
        <f t="shared" si="1"/>
        <v>13</v>
      </c>
      <c r="F30" s="13"/>
      <c r="G30" s="13"/>
      <c r="H30" s="13">
        <v>19</v>
      </c>
      <c r="I30" s="13">
        <v>9</v>
      </c>
      <c r="J30" s="13">
        <v>13</v>
      </c>
      <c r="K30" s="13">
        <v>4</v>
      </c>
      <c r="L30" s="13"/>
      <c r="M30" s="13"/>
      <c r="N30" s="13"/>
      <c r="O30" s="13"/>
      <c r="P30" s="13">
        <v>23</v>
      </c>
      <c r="Q30" s="13">
        <v>22</v>
      </c>
      <c r="R30" s="13"/>
      <c r="S30" s="13"/>
      <c r="T30" s="13"/>
      <c r="U30" s="13"/>
      <c r="V30" s="13"/>
      <c r="W30" s="13"/>
      <c r="X30" s="8">
        <v>45</v>
      </c>
      <c r="Y30" s="10">
        <f t="shared" si="2"/>
        <v>45</v>
      </c>
    </row>
    <row r="31" spans="1:25" ht="18" customHeight="1" x14ac:dyDescent="0.25">
      <c r="A31" s="12" t="s">
        <v>50</v>
      </c>
      <c r="B31" s="6">
        <v>14</v>
      </c>
      <c r="C31" s="7">
        <f t="shared" si="0"/>
        <v>14</v>
      </c>
      <c r="D31" s="8">
        <f t="shared" si="1"/>
        <v>6</v>
      </c>
      <c r="E31" s="8">
        <f t="shared" si="1"/>
        <v>8</v>
      </c>
      <c r="F31" s="9">
        <v>0</v>
      </c>
      <c r="G31" s="9">
        <v>0</v>
      </c>
      <c r="H31" s="9">
        <v>3</v>
      </c>
      <c r="I31" s="9">
        <v>6</v>
      </c>
      <c r="J31" s="9">
        <v>3</v>
      </c>
      <c r="K31" s="9">
        <v>2</v>
      </c>
      <c r="L31" s="9">
        <v>0</v>
      </c>
      <c r="M31" s="9">
        <v>0</v>
      </c>
      <c r="N31" s="9">
        <v>0</v>
      </c>
      <c r="O31" s="9">
        <v>0</v>
      </c>
      <c r="P31" s="9">
        <v>14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28">
        <v>14</v>
      </c>
      <c r="Y31" s="10">
        <f t="shared" si="2"/>
        <v>14</v>
      </c>
    </row>
    <row r="32" spans="1:25" ht="18" customHeight="1" x14ac:dyDescent="0.25">
      <c r="A32" s="12" t="s">
        <v>51</v>
      </c>
      <c r="B32" s="6">
        <v>75</v>
      </c>
      <c r="C32" s="7">
        <f t="shared" si="0"/>
        <v>75</v>
      </c>
      <c r="D32" s="8">
        <f t="shared" si="1"/>
        <v>34</v>
      </c>
      <c r="E32" s="8">
        <f t="shared" si="1"/>
        <v>41</v>
      </c>
      <c r="F32" s="13">
        <v>0</v>
      </c>
      <c r="G32" s="32">
        <v>0</v>
      </c>
      <c r="H32" s="13">
        <v>16</v>
      </c>
      <c r="I32" s="13">
        <v>27</v>
      </c>
      <c r="J32" s="13">
        <v>18</v>
      </c>
      <c r="K32" s="13">
        <v>14</v>
      </c>
      <c r="L32" s="13">
        <v>5</v>
      </c>
      <c r="M32" s="13">
        <v>8</v>
      </c>
      <c r="N32" s="13">
        <v>0</v>
      </c>
      <c r="O32" s="13">
        <v>0</v>
      </c>
      <c r="P32" s="13">
        <v>14</v>
      </c>
      <c r="Q32" s="32">
        <v>12</v>
      </c>
      <c r="R32" s="13">
        <v>13</v>
      </c>
      <c r="S32" s="13">
        <v>11</v>
      </c>
      <c r="T32" s="13">
        <v>0</v>
      </c>
      <c r="U32" s="13">
        <v>0</v>
      </c>
      <c r="V32" s="13">
        <v>12</v>
      </c>
      <c r="W32" s="13">
        <v>0</v>
      </c>
      <c r="X32" s="7">
        <v>75</v>
      </c>
      <c r="Y32" s="10">
        <f t="shared" si="2"/>
        <v>75</v>
      </c>
    </row>
    <row r="33" spans="1:25" ht="18" customHeight="1" x14ac:dyDescent="0.25">
      <c r="A33" s="12" t="s">
        <v>52</v>
      </c>
      <c r="B33" s="6">
        <v>33</v>
      </c>
      <c r="C33" s="7">
        <f t="shared" si="0"/>
        <v>33</v>
      </c>
      <c r="D33" s="8">
        <f t="shared" si="1"/>
        <v>13</v>
      </c>
      <c r="E33" s="8">
        <f t="shared" si="1"/>
        <v>20</v>
      </c>
      <c r="F33" s="13">
        <v>0</v>
      </c>
      <c r="G33" s="13">
        <v>0</v>
      </c>
      <c r="H33" s="13">
        <v>11</v>
      </c>
      <c r="I33" s="13">
        <v>13</v>
      </c>
      <c r="J33" s="13">
        <v>2</v>
      </c>
      <c r="K33" s="13">
        <v>7</v>
      </c>
      <c r="L33" s="13">
        <v>3</v>
      </c>
      <c r="M33" s="13">
        <v>5</v>
      </c>
      <c r="N33" s="13">
        <v>4</v>
      </c>
      <c r="O33" s="13">
        <v>2</v>
      </c>
      <c r="P33" s="13">
        <v>3</v>
      </c>
      <c r="Q33" s="13">
        <v>2</v>
      </c>
      <c r="R33" s="13">
        <v>4</v>
      </c>
      <c r="S33" s="13">
        <v>2</v>
      </c>
      <c r="T33" s="13">
        <v>3</v>
      </c>
      <c r="U33" s="13">
        <v>1</v>
      </c>
      <c r="V33" s="13">
        <v>4</v>
      </c>
      <c r="W33" s="13">
        <v>0</v>
      </c>
      <c r="X33" s="8">
        <v>33</v>
      </c>
      <c r="Y33" s="10">
        <f t="shared" si="2"/>
        <v>33</v>
      </c>
    </row>
    <row r="34" spans="1:25" ht="18" customHeight="1" x14ac:dyDescent="0.25">
      <c r="A34" s="12" t="s">
        <v>53</v>
      </c>
      <c r="B34" s="6">
        <v>26</v>
      </c>
      <c r="C34" s="7">
        <f t="shared" si="0"/>
        <v>26</v>
      </c>
      <c r="D34" s="8">
        <f t="shared" si="1"/>
        <v>12</v>
      </c>
      <c r="E34" s="8">
        <f t="shared" si="1"/>
        <v>14</v>
      </c>
      <c r="F34" s="15">
        <v>0</v>
      </c>
      <c r="G34" s="15">
        <v>0</v>
      </c>
      <c r="H34" s="15">
        <v>7</v>
      </c>
      <c r="I34" s="15">
        <v>11</v>
      </c>
      <c r="J34" s="15">
        <v>5</v>
      </c>
      <c r="K34" s="15">
        <v>3</v>
      </c>
      <c r="L34" s="15">
        <v>2</v>
      </c>
      <c r="M34" s="15">
        <v>1</v>
      </c>
      <c r="N34" s="15">
        <v>1</v>
      </c>
      <c r="O34" s="15">
        <v>1</v>
      </c>
      <c r="P34" s="15">
        <v>3</v>
      </c>
      <c r="Q34" s="15">
        <v>6</v>
      </c>
      <c r="R34" s="15">
        <v>2</v>
      </c>
      <c r="S34" s="15">
        <v>3</v>
      </c>
      <c r="T34" s="15">
        <v>3</v>
      </c>
      <c r="U34" s="15">
        <v>0</v>
      </c>
      <c r="V34" s="15">
        <v>4</v>
      </c>
      <c r="W34" s="33"/>
      <c r="X34" s="34">
        <v>26</v>
      </c>
      <c r="Y34" s="10">
        <f t="shared" si="2"/>
        <v>26</v>
      </c>
    </row>
    <row r="35" spans="1:25" ht="18" customHeight="1" x14ac:dyDescent="0.25">
      <c r="A35" s="12" t="s">
        <v>54</v>
      </c>
      <c r="B35" s="6">
        <v>51</v>
      </c>
      <c r="C35" s="7">
        <f t="shared" si="0"/>
        <v>51</v>
      </c>
      <c r="D35" s="8">
        <f t="shared" si="1"/>
        <v>26</v>
      </c>
      <c r="E35" s="8">
        <f t="shared" si="1"/>
        <v>25</v>
      </c>
      <c r="F35" s="13">
        <v>0</v>
      </c>
      <c r="G35" s="13">
        <v>0</v>
      </c>
      <c r="H35" s="13">
        <v>13</v>
      </c>
      <c r="I35" s="13">
        <v>14</v>
      </c>
      <c r="J35" s="13">
        <v>13</v>
      </c>
      <c r="K35" s="13">
        <v>11</v>
      </c>
      <c r="L35" s="13">
        <v>3</v>
      </c>
      <c r="M35" s="13">
        <v>2</v>
      </c>
      <c r="N35" s="13">
        <v>11</v>
      </c>
      <c r="O35" s="13">
        <v>3</v>
      </c>
      <c r="P35" s="13">
        <v>4</v>
      </c>
      <c r="Q35" s="13">
        <v>5</v>
      </c>
      <c r="R35" s="13">
        <v>4</v>
      </c>
      <c r="S35" s="13">
        <v>4</v>
      </c>
      <c r="T35" s="13">
        <v>4</v>
      </c>
      <c r="U35" s="13">
        <v>4</v>
      </c>
      <c r="V35" s="13">
        <v>7</v>
      </c>
      <c r="W35" s="35"/>
      <c r="X35" s="8">
        <v>51</v>
      </c>
      <c r="Y35" s="10">
        <f t="shared" si="2"/>
        <v>51</v>
      </c>
    </row>
    <row r="36" spans="1:25" ht="18" customHeight="1" x14ac:dyDescent="0.25">
      <c r="A36" s="12" t="s">
        <v>55</v>
      </c>
      <c r="B36" s="6">
        <v>14</v>
      </c>
      <c r="C36" s="7">
        <f t="shared" si="0"/>
        <v>14</v>
      </c>
      <c r="D36" s="8">
        <f t="shared" si="1"/>
        <v>10</v>
      </c>
      <c r="E36" s="8">
        <f t="shared" si="1"/>
        <v>4</v>
      </c>
      <c r="F36" s="13">
        <v>0</v>
      </c>
      <c r="G36" s="13">
        <v>0</v>
      </c>
      <c r="H36" s="13">
        <v>8</v>
      </c>
      <c r="I36" s="13">
        <v>3</v>
      </c>
      <c r="J36" s="13">
        <v>2</v>
      </c>
      <c r="K36" s="13">
        <v>1</v>
      </c>
      <c r="L36" s="13"/>
      <c r="M36" s="13"/>
      <c r="N36" s="13"/>
      <c r="O36" s="13"/>
      <c r="P36" s="13"/>
      <c r="Q36" s="13"/>
      <c r="R36" s="13"/>
      <c r="S36" s="13"/>
      <c r="T36" s="13">
        <v>14</v>
      </c>
      <c r="U36" s="13"/>
      <c r="V36" s="13"/>
      <c r="W36" s="13"/>
      <c r="X36" s="8">
        <v>14</v>
      </c>
      <c r="Y36" s="10">
        <f t="shared" si="2"/>
        <v>14</v>
      </c>
    </row>
    <row r="37" spans="1:25" ht="18" customHeight="1" x14ac:dyDescent="0.25">
      <c r="A37" s="12" t="s">
        <v>56</v>
      </c>
      <c r="B37" s="6">
        <v>96</v>
      </c>
      <c r="C37" s="7">
        <f t="shared" si="0"/>
        <v>96</v>
      </c>
      <c r="D37" s="8">
        <f t="shared" si="1"/>
        <v>53</v>
      </c>
      <c r="E37" s="8">
        <f t="shared" si="1"/>
        <v>43</v>
      </c>
      <c r="F37" s="13">
        <v>0</v>
      </c>
      <c r="G37" s="13">
        <v>0</v>
      </c>
      <c r="H37" s="13">
        <v>36</v>
      </c>
      <c r="I37" s="13">
        <v>29</v>
      </c>
      <c r="J37" s="13">
        <v>17</v>
      </c>
      <c r="K37" s="13">
        <v>14</v>
      </c>
      <c r="L37" s="13">
        <v>3</v>
      </c>
      <c r="M37" s="13">
        <v>7</v>
      </c>
      <c r="N37" s="13">
        <v>18</v>
      </c>
      <c r="O37" s="13">
        <v>12</v>
      </c>
      <c r="P37" s="13">
        <v>10</v>
      </c>
      <c r="Q37" s="13">
        <v>8</v>
      </c>
      <c r="R37" s="13">
        <v>8</v>
      </c>
      <c r="S37" s="13">
        <v>8</v>
      </c>
      <c r="T37" s="13">
        <v>8</v>
      </c>
      <c r="U37" s="13">
        <v>8</v>
      </c>
      <c r="V37" s="13">
        <v>6</v>
      </c>
      <c r="W37" s="13"/>
      <c r="X37" s="8">
        <v>96</v>
      </c>
      <c r="Y37" s="10">
        <f t="shared" si="2"/>
        <v>96</v>
      </c>
    </row>
    <row r="38" spans="1:25" ht="18" customHeight="1" x14ac:dyDescent="0.25">
      <c r="A38" s="12" t="s">
        <v>57</v>
      </c>
      <c r="B38" s="6">
        <v>45</v>
      </c>
      <c r="C38" s="7">
        <f t="shared" si="0"/>
        <v>45</v>
      </c>
      <c r="D38" s="8">
        <f t="shared" si="1"/>
        <v>26</v>
      </c>
      <c r="E38" s="8">
        <f t="shared" si="1"/>
        <v>19</v>
      </c>
      <c r="F38" s="13">
        <v>0</v>
      </c>
      <c r="G38" s="13">
        <v>0</v>
      </c>
      <c r="H38" s="13">
        <v>14</v>
      </c>
      <c r="I38" s="13">
        <v>10</v>
      </c>
      <c r="J38" s="13">
        <v>12</v>
      </c>
      <c r="K38" s="13">
        <v>9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45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8">
        <v>45</v>
      </c>
      <c r="Y38" s="10">
        <f t="shared" si="2"/>
        <v>45</v>
      </c>
    </row>
    <row r="39" spans="1:25" s="36" customFormat="1" ht="18" customHeight="1" x14ac:dyDescent="0.25">
      <c r="A39" s="12" t="s">
        <v>58</v>
      </c>
      <c r="B39" s="6">
        <v>67</v>
      </c>
      <c r="C39" s="7">
        <f t="shared" si="0"/>
        <v>67</v>
      </c>
      <c r="D39" s="8">
        <f t="shared" si="1"/>
        <v>31</v>
      </c>
      <c r="E39" s="8">
        <f t="shared" si="1"/>
        <v>36</v>
      </c>
      <c r="F39" s="9">
        <v>0</v>
      </c>
      <c r="G39" s="9">
        <v>0</v>
      </c>
      <c r="H39" s="9">
        <v>18</v>
      </c>
      <c r="I39" s="9">
        <v>21</v>
      </c>
      <c r="J39" s="9">
        <v>13</v>
      </c>
      <c r="K39" s="9">
        <v>15</v>
      </c>
      <c r="L39" s="9"/>
      <c r="M39" s="9"/>
      <c r="N39" s="9"/>
      <c r="O39" s="9">
        <v>5</v>
      </c>
      <c r="P39" s="9">
        <v>12</v>
      </c>
      <c r="Q39" s="9">
        <v>13</v>
      </c>
      <c r="R39" s="9">
        <v>12</v>
      </c>
      <c r="S39" s="9">
        <v>12</v>
      </c>
      <c r="T39" s="9">
        <v>8</v>
      </c>
      <c r="U39" s="9">
        <v>5</v>
      </c>
      <c r="V39" s="9"/>
      <c r="W39" s="9"/>
      <c r="X39" s="28">
        <v>67</v>
      </c>
      <c r="Y39" s="10">
        <f t="shared" si="2"/>
        <v>67</v>
      </c>
    </row>
    <row r="40" spans="1:25" ht="18" customHeight="1" x14ac:dyDescent="0.25">
      <c r="A40" s="12" t="s">
        <v>59</v>
      </c>
      <c r="B40" s="6">
        <v>14</v>
      </c>
      <c r="C40" s="7">
        <f t="shared" si="0"/>
        <v>14</v>
      </c>
      <c r="D40" s="8">
        <f t="shared" si="1"/>
        <v>6</v>
      </c>
      <c r="E40" s="8">
        <f t="shared" si="1"/>
        <v>8</v>
      </c>
      <c r="F40" s="13"/>
      <c r="G40" s="13"/>
      <c r="H40" s="13">
        <v>4</v>
      </c>
      <c r="I40" s="13">
        <v>4</v>
      </c>
      <c r="J40" s="13">
        <v>2</v>
      </c>
      <c r="K40" s="13">
        <v>4</v>
      </c>
      <c r="L40" s="13"/>
      <c r="M40" s="13"/>
      <c r="N40" s="13"/>
      <c r="O40" s="13">
        <v>14</v>
      </c>
      <c r="P40" s="13"/>
      <c r="Q40" s="13"/>
      <c r="R40" s="13"/>
      <c r="S40" s="13"/>
      <c r="T40" s="13"/>
      <c r="U40" s="13"/>
      <c r="V40" s="13"/>
      <c r="W40" s="13"/>
      <c r="X40" s="8">
        <v>14</v>
      </c>
      <c r="Y40" s="10">
        <f t="shared" si="2"/>
        <v>14</v>
      </c>
    </row>
    <row r="41" spans="1:25" ht="18" customHeight="1" x14ac:dyDescent="0.25">
      <c r="A41" s="12" t="s">
        <v>60</v>
      </c>
      <c r="B41" s="6">
        <v>63</v>
      </c>
      <c r="C41" s="7">
        <f t="shared" si="0"/>
        <v>63</v>
      </c>
      <c r="D41" s="8">
        <f t="shared" si="1"/>
        <v>24</v>
      </c>
      <c r="E41" s="8">
        <f t="shared" si="1"/>
        <v>39</v>
      </c>
      <c r="F41" s="13">
        <v>0</v>
      </c>
      <c r="G41" s="13">
        <v>0</v>
      </c>
      <c r="H41" s="13">
        <v>19</v>
      </c>
      <c r="I41" s="13">
        <v>24</v>
      </c>
      <c r="J41" s="13">
        <v>5</v>
      </c>
      <c r="K41" s="13">
        <v>15</v>
      </c>
      <c r="L41" s="13">
        <v>0</v>
      </c>
      <c r="M41" s="13">
        <v>0</v>
      </c>
      <c r="N41" s="13">
        <v>7</v>
      </c>
      <c r="O41" s="13">
        <v>7</v>
      </c>
      <c r="P41" s="13">
        <v>7</v>
      </c>
      <c r="Q41" s="13">
        <v>7</v>
      </c>
      <c r="R41" s="13">
        <v>7</v>
      </c>
      <c r="S41" s="13">
        <v>7</v>
      </c>
      <c r="T41" s="13">
        <v>7</v>
      </c>
      <c r="U41" s="13">
        <v>7</v>
      </c>
      <c r="V41" s="13">
        <v>7</v>
      </c>
      <c r="W41" s="13"/>
      <c r="X41" s="8">
        <v>63</v>
      </c>
      <c r="Y41" s="10">
        <f t="shared" si="2"/>
        <v>63</v>
      </c>
    </row>
    <row r="42" spans="1:25" s="11" customFormat="1" ht="37.5" customHeight="1" x14ac:dyDescent="0.25">
      <c r="A42" s="12" t="s">
        <v>61</v>
      </c>
      <c r="B42" s="6">
        <v>80</v>
      </c>
      <c r="C42" s="7">
        <f t="shared" si="0"/>
        <v>80</v>
      </c>
      <c r="D42" s="8">
        <f t="shared" si="1"/>
        <v>39</v>
      </c>
      <c r="E42" s="8">
        <f t="shared" si="1"/>
        <v>41</v>
      </c>
      <c r="F42" s="13"/>
      <c r="G42" s="13"/>
      <c r="H42" s="13">
        <v>27</v>
      </c>
      <c r="I42" s="13">
        <v>22</v>
      </c>
      <c r="J42" s="13">
        <v>12</v>
      </c>
      <c r="K42" s="13">
        <v>19</v>
      </c>
      <c r="L42" s="13"/>
      <c r="M42" s="13"/>
      <c r="N42" s="13"/>
      <c r="O42" s="13"/>
      <c r="P42" s="13"/>
      <c r="Q42" s="13"/>
      <c r="R42" s="13">
        <v>30</v>
      </c>
      <c r="S42" s="13">
        <v>30</v>
      </c>
      <c r="T42" s="13">
        <v>20</v>
      </c>
      <c r="U42" s="13"/>
      <c r="V42" s="13"/>
      <c r="W42" s="13"/>
      <c r="X42" s="8">
        <v>80</v>
      </c>
      <c r="Y42" s="10">
        <f t="shared" si="2"/>
        <v>80</v>
      </c>
    </row>
    <row r="43" spans="1:25" s="11" customFormat="1" ht="24.75" customHeight="1" x14ac:dyDescent="0.25">
      <c r="A43" s="12" t="s">
        <v>62</v>
      </c>
      <c r="B43" s="6">
        <v>170</v>
      </c>
      <c r="C43" s="7">
        <f t="shared" si="0"/>
        <v>170</v>
      </c>
      <c r="D43" s="8">
        <f t="shared" si="1"/>
        <v>83</v>
      </c>
      <c r="E43" s="8">
        <f t="shared" si="1"/>
        <v>87</v>
      </c>
      <c r="F43" s="15"/>
      <c r="G43" s="15"/>
      <c r="H43" s="15">
        <v>59</v>
      </c>
      <c r="I43" s="15">
        <v>61</v>
      </c>
      <c r="J43" s="15">
        <v>24</v>
      </c>
      <c r="K43" s="15">
        <v>26</v>
      </c>
      <c r="L43" s="15">
        <v>20</v>
      </c>
      <c r="M43" s="15">
        <v>20</v>
      </c>
      <c r="N43" s="15">
        <v>20</v>
      </c>
      <c r="O43" s="15">
        <v>25</v>
      </c>
      <c r="P43" s="15">
        <v>20</v>
      </c>
      <c r="Q43" s="15"/>
      <c r="R43" s="15"/>
      <c r="S43" s="15"/>
      <c r="T43" s="15">
        <v>25</v>
      </c>
      <c r="U43" s="15">
        <v>20</v>
      </c>
      <c r="V43" s="15">
        <v>20</v>
      </c>
      <c r="W43" s="15"/>
      <c r="X43" s="34">
        <v>170</v>
      </c>
      <c r="Y43" s="10">
        <f t="shared" si="2"/>
        <v>170</v>
      </c>
    </row>
    <row r="44" spans="1:25" ht="18" customHeight="1" x14ac:dyDescent="0.25">
      <c r="A44" s="12" t="s">
        <v>63</v>
      </c>
      <c r="B44" s="6">
        <v>178</v>
      </c>
      <c r="C44" s="7">
        <f t="shared" si="0"/>
        <v>178</v>
      </c>
      <c r="D44" s="8">
        <f t="shared" si="1"/>
        <v>86</v>
      </c>
      <c r="E44" s="8">
        <f t="shared" si="1"/>
        <v>92</v>
      </c>
      <c r="F44" s="37"/>
      <c r="G44" s="37"/>
      <c r="H44" s="37">
        <v>55</v>
      </c>
      <c r="I44" s="37">
        <v>55</v>
      </c>
      <c r="J44" s="37">
        <v>31</v>
      </c>
      <c r="K44" s="37">
        <v>37</v>
      </c>
      <c r="L44" s="37"/>
      <c r="M44" s="37">
        <v>50</v>
      </c>
      <c r="N44" s="37">
        <v>50</v>
      </c>
      <c r="O44" s="37">
        <v>50</v>
      </c>
      <c r="P44" s="37">
        <v>28</v>
      </c>
      <c r="Q44" s="37"/>
      <c r="R44" s="37"/>
      <c r="S44" s="37"/>
      <c r="T44" s="37"/>
      <c r="U44" s="37"/>
      <c r="V44" s="37"/>
      <c r="W44" s="37"/>
      <c r="X44" s="38">
        <f>SUM(L44:W44)</f>
        <v>178</v>
      </c>
      <c r="Y44" s="10">
        <f t="shared" si="2"/>
        <v>178</v>
      </c>
    </row>
    <row r="45" spans="1:25" ht="18" customHeight="1" x14ac:dyDescent="0.25">
      <c r="A45" s="12" t="s">
        <v>64</v>
      </c>
      <c r="B45" s="6">
        <v>40</v>
      </c>
      <c r="C45" s="7">
        <f t="shared" si="0"/>
        <v>40</v>
      </c>
      <c r="D45" s="8">
        <f t="shared" si="1"/>
        <v>20</v>
      </c>
      <c r="E45" s="8">
        <f t="shared" si="1"/>
        <v>20</v>
      </c>
      <c r="F45" s="13">
        <v>0</v>
      </c>
      <c r="G45" s="13">
        <v>0</v>
      </c>
      <c r="H45" s="13">
        <v>16</v>
      </c>
      <c r="I45" s="13">
        <v>14</v>
      </c>
      <c r="J45" s="13">
        <v>4</v>
      </c>
      <c r="K45" s="13">
        <v>6</v>
      </c>
      <c r="L45" s="13"/>
      <c r="M45" s="13"/>
      <c r="N45" s="13"/>
      <c r="O45" s="13"/>
      <c r="P45" s="13"/>
      <c r="Q45" s="13"/>
      <c r="R45" s="13"/>
      <c r="S45" s="13"/>
      <c r="T45" s="13">
        <v>30</v>
      </c>
      <c r="U45" s="13">
        <v>10</v>
      </c>
      <c r="V45" s="13"/>
      <c r="W45" s="13"/>
      <c r="X45" s="8">
        <v>40</v>
      </c>
      <c r="Y45" s="10">
        <f t="shared" si="2"/>
        <v>40</v>
      </c>
    </row>
    <row r="46" spans="1:25" ht="18" customHeight="1" x14ac:dyDescent="0.25">
      <c r="A46" s="12" t="s">
        <v>65</v>
      </c>
      <c r="B46" s="6">
        <v>27</v>
      </c>
      <c r="C46" s="7">
        <f t="shared" si="0"/>
        <v>27</v>
      </c>
      <c r="D46" s="8">
        <f t="shared" si="1"/>
        <v>9</v>
      </c>
      <c r="E46" s="8">
        <f t="shared" si="1"/>
        <v>18</v>
      </c>
      <c r="F46" s="13">
        <v>0</v>
      </c>
      <c r="G46" s="13">
        <v>0</v>
      </c>
      <c r="H46" s="13">
        <v>9</v>
      </c>
      <c r="I46" s="13">
        <v>14</v>
      </c>
      <c r="J46" s="13">
        <v>0</v>
      </c>
      <c r="K46" s="13">
        <v>4</v>
      </c>
      <c r="L46" s="13">
        <v>3</v>
      </c>
      <c r="M46" s="13">
        <v>1</v>
      </c>
      <c r="N46" s="13">
        <v>3</v>
      </c>
      <c r="O46" s="13">
        <v>7</v>
      </c>
      <c r="P46" s="13">
        <v>2</v>
      </c>
      <c r="Q46" s="13">
        <v>1</v>
      </c>
      <c r="R46" s="13">
        <v>3</v>
      </c>
      <c r="S46" s="13">
        <v>1</v>
      </c>
      <c r="T46" s="13">
        <v>2</v>
      </c>
      <c r="U46" s="13">
        <v>1</v>
      </c>
      <c r="V46" s="13">
        <v>3</v>
      </c>
      <c r="W46" s="13"/>
      <c r="X46" s="8">
        <v>27</v>
      </c>
      <c r="Y46" s="10">
        <f t="shared" si="2"/>
        <v>27</v>
      </c>
    </row>
    <row r="47" spans="1:25" ht="18" customHeight="1" x14ac:dyDescent="0.25">
      <c r="A47" s="12" t="s">
        <v>66</v>
      </c>
      <c r="B47" s="6">
        <v>80</v>
      </c>
      <c r="C47" s="7">
        <f t="shared" si="0"/>
        <v>80</v>
      </c>
      <c r="D47" s="8">
        <f t="shared" si="1"/>
        <v>37</v>
      </c>
      <c r="E47" s="8">
        <f t="shared" si="1"/>
        <v>43</v>
      </c>
      <c r="F47" s="13">
        <v>0</v>
      </c>
      <c r="G47" s="13">
        <v>0</v>
      </c>
      <c r="H47" s="13">
        <v>31</v>
      </c>
      <c r="I47" s="13">
        <v>36</v>
      </c>
      <c r="J47" s="13">
        <v>6</v>
      </c>
      <c r="K47" s="13">
        <v>7</v>
      </c>
      <c r="L47" s="13">
        <v>7</v>
      </c>
      <c r="M47" s="13">
        <v>7</v>
      </c>
      <c r="N47" s="13">
        <v>7</v>
      </c>
      <c r="O47" s="13">
        <v>7</v>
      </c>
      <c r="P47" s="13">
        <v>7</v>
      </c>
      <c r="Q47" s="13">
        <v>7</v>
      </c>
      <c r="R47" s="13">
        <v>7</v>
      </c>
      <c r="S47" s="13">
        <v>7</v>
      </c>
      <c r="T47" s="13">
        <v>7</v>
      </c>
      <c r="U47" s="13">
        <v>7</v>
      </c>
      <c r="V47" s="13">
        <v>10</v>
      </c>
      <c r="W47" s="13"/>
      <c r="X47" s="35">
        <v>80</v>
      </c>
      <c r="Y47" s="10">
        <f t="shared" si="2"/>
        <v>80</v>
      </c>
    </row>
    <row r="48" spans="1:25" ht="18" customHeight="1" x14ac:dyDescent="0.25">
      <c r="A48" s="12" t="s">
        <v>67</v>
      </c>
      <c r="B48" s="6">
        <v>60</v>
      </c>
      <c r="C48" s="7">
        <f t="shared" si="0"/>
        <v>60</v>
      </c>
      <c r="D48" s="8">
        <f t="shared" si="1"/>
        <v>30</v>
      </c>
      <c r="E48" s="8">
        <f t="shared" si="1"/>
        <v>30</v>
      </c>
      <c r="F48" s="39">
        <v>0</v>
      </c>
      <c r="G48" s="39">
        <v>0</v>
      </c>
      <c r="H48" s="39">
        <v>26</v>
      </c>
      <c r="I48" s="39">
        <v>24</v>
      </c>
      <c r="J48" s="39">
        <v>4</v>
      </c>
      <c r="K48" s="39">
        <v>6</v>
      </c>
      <c r="L48" s="39">
        <v>8</v>
      </c>
      <c r="M48" s="39">
        <v>6</v>
      </c>
      <c r="N48" s="39">
        <v>4</v>
      </c>
      <c r="O48" s="39">
        <v>6</v>
      </c>
      <c r="P48" s="39">
        <v>5</v>
      </c>
      <c r="Q48" s="39">
        <v>6</v>
      </c>
      <c r="R48" s="39">
        <v>5</v>
      </c>
      <c r="S48" s="39">
        <v>7</v>
      </c>
      <c r="T48" s="39">
        <v>4</v>
      </c>
      <c r="U48" s="39">
        <v>4</v>
      </c>
      <c r="V48" s="39">
        <v>4</v>
      </c>
      <c r="W48" s="39">
        <v>1</v>
      </c>
      <c r="X48" s="8">
        <v>60</v>
      </c>
      <c r="Y48" s="10">
        <f t="shared" si="2"/>
        <v>60</v>
      </c>
    </row>
    <row r="49" spans="1:25" ht="18" customHeight="1" x14ac:dyDescent="0.25">
      <c r="A49" s="40" t="s">
        <v>68</v>
      </c>
      <c r="B49" s="6">
        <v>147</v>
      </c>
      <c r="C49" s="7">
        <f t="shared" si="0"/>
        <v>147</v>
      </c>
      <c r="D49" s="8">
        <f t="shared" si="1"/>
        <v>59</v>
      </c>
      <c r="E49" s="8">
        <f t="shared" si="1"/>
        <v>88</v>
      </c>
      <c r="F49" s="13">
        <v>0</v>
      </c>
      <c r="G49" s="13">
        <v>0</v>
      </c>
      <c r="H49" s="13">
        <v>41</v>
      </c>
      <c r="I49" s="13">
        <v>64</v>
      </c>
      <c r="J49" s="13">
        <v>18</v>
      </c>
      <c r="K49" s="13">
        <v>24</v>
      </c>
      <c r="L49" s="13">
        <v>1</v>
      </c>
      <c r="M49" s="13">
        <v>15</v>
      </c>
      <c r="N49" s="13">
        <v>26</v>
      </c>
      <c r="O49" s="13">
        <v>46</v>
      </c>
      <c r="P49" s="13">
        <v>42</v>
      </c>
      <c r="Q49" s="13">
        <v>3</v>
      </c>
      <c r="R49" s="13">
        <v>3</v>
      </c>
      <c r="S49" s="13">
        <v>4</v>
      </c>
      <c r="T49" s="13">
        <v>2</v>
      </c>
      <c r="U49" s="13">
        <v>1</v>
      </c>
      <c r="V49" s="13">
        <v>4</v>
      </c>
      <c r="W49" s="13"/>
      <c r="X49" s="8">
        <v>147</v>
      </c>
      <c r="Y49" s="10">
        <f t="shared" si="2"/>
        <v>147</v>
      </c>
    </row>
    <row r="50" spans="1:25" ht="18" customHeight="1" x14ac:dyDescent="0.25">
      <c r="A50" s="17" t="s">
        <v>69</v>
      </c>
      <c r="B50" s="18">
        <v>268</v>
      </c>
      <c r="C50" s="7">
        <f t="shared" si="0"/>
        <v>268</v>
      </c>
      <c r="D50" s="8">
        <f t="shared" si="1"/>
        <v>142</v>
      </c>
      <c r="E50" s="8">
        <f t="shared" si="1"/>
        <v>126</v>
      </c>
      <c r="F50" s="9"/>
      <c r="G50" s="9"/>
      <c r="H50" s="9">
        <v>86</v>
      </c>
      <c r="I50" s="9">
        <v>71</v>
      </c>
      <c r="J50" s="9">
        <v>56</v>
      </c>
      <c r="K50" s="9">
        <v>55</v>
      </c>
      <c r="L50" s="9">
        <v>22</v>
      </c>
      <c r="M50" s="9">
        <v>28</v>
      </c>
      <c r="N50" s="9">
        <v>38</v>
      </c>
      <c r="O50" s="9">
        <v>28</v>
      </c>
      <c r="P50" s="9">
        <v>27</v>
      </c>
      <c r="Q50" s="9">
        <v>21</v>
      </c>
      <c r="R50" s="9">
        <v>22</v>
      </c>
      <c r="S50" s="9">
        <v>21</v>
      </c>
      <c r="T50" s="9">
        <v>19</v>
      </c>
      <c r="U50" s="9">
        <v>22</v>
      </c>
      <c r="V50" s="9">
        <v>16</v>
      </c>
      <c r="W50" s="9">
        <v>4</v>
      </c>
      <c r="X50" s="8">
        <v>268</v>
      </c>
      <c r="Y50" s="10">
        <f t="shared" si="2"/>
        <v>268</v>
      </c>
    </row>
    <row r="51" spans="1:25" ht="18" customHeight="1" x14ac:dyDescent="0.25">
      <c r="A51" s="12" t="s">
        <v>70</v>
      </c>
      <c r="B51" s="6">
        <v>135</v>
      </c>
      <c r="C51" s="7">
        <f t="shared" si="0"/>
        <v>135</v>
      </c>
      <c r="D51" s="8">
        <f t="shared" si="1"/>
        <v>65</v>
      </c>
      <c r="E51" s="8">
        <f t="shared" si="1"/>
        <v>70</v>
      </c>
      <c r="F51" s="13">
        <v>0</v>
      </c>
      <c r="G51" s="13">
        <v>0</v>
      </c>
      <c r="H51" s="13">
        <v>46</v>
      </c>
      <c r="I51" s="13">
        <v>39</v>
      </c>
      <c r="J51" s="13">
        <v>19</v>
      </c>
      <c r="K51" s="13">
        <v>31</v>
      </c>
      <c r="L51" s="13">
        <v>8</v>
      </c>
      <c r="M51" s="13">
        <v>8</v>
      </c>
      <c r="N51" s="13">
        <v>10</v>
      </c>
      <c r="O51" s="13">
        <v>11</v>
      </c>
      <c r="P51" s="13">
        <v>13</v>
      </c>
      <c r="Q51" s="13">
        <v>17</v>
      </c>
      <c r="R51" s="13">
        <v>15</v>
      </c>
      <c r="S51" s="13">
        <v>15</v>
      </c>
      <c r="T51" s="13">
        <v>14</v>
      </c>
      <c r="U51" s="13">
        <v>13</v>
      </c>
      <c r="V51" s="13">
        <v>11</v>
      </c>
      <c r="W51" s="13">
        <v>0</v>
      </c>
      <c r="X51" s="8">
        <v>135</v>
      </c>
      <c r="Y51" s="10">
        <f t="shared" si="2"/>
        <v>135</v>
      </c>
    </row>
    <row r="52" spans="1:25" ht="27.75" customHeight="1" x14ac:dyDescent="0.25">
      <c r="A52" s="41" t="s">
        <v>71</v>
      </c>
      <c r="B52" s="42">
        <v>15</v>
      </c>
      <c r="C52" s="7">
        <f t="shared" si="0"/>
        <v>15</v>
      </c>
      <c r="D52" s="8">
        <f t="shared" si="1"/>
        <v>4</v>
      </c>
      <c r="E52" s="8">
        <f t="shared" si="1"/>
        <v>11</v>
      </c>
      <c r="F52" s="13"/>
      <c r="G52" s="13"/>
      <c r="H52" s="43">
        <v>3</v>
      </c>
      <c r="I52" s="43">
        <v>9</v>
      </c>
      <c r="J52" s="43">
        <v>1</v>
      </c>
      <c r="K52" s="43">
        <v>2</v>
      </c>
      <c r="L52" s="44">
        <v>3</v>
      </c>
      <c r="M52" s="44"/>
      <c r="N52" s="44"/>
      <c r="O52" s="44">
        <v>3</v>
      </c>
      <c r="P52" s="44">
        <v>5</v>
      </c>
      <c r="Q52" s="44">
        <v>1</v>
      </c>
      <c r="R52" s="44">
        <v>1</v>
      </c>
      <c r="S52" s="44">
        <v>2</v>
      </c>
      <c r="T52" s="44"/>
      <c r="U52" s="44"/>
      <c r="V52" s="44"/>
      <c r="W52" s="45"/>
      <c r="X52" s="46">
        <v>15</v>
      </c>
      <c r="Y52" s="10">
        <f t="shared" si="2"/>
        <v>15</v>
      </c>
    </row>
    <row r="53" spans="1:25" ht="18" customHeight="1" x14ac:dyDescent="0.25">
      <c r="A53" s="47" t="s">
        <v>72</v>
      </c>
      <c r="B53" s="48">
        <f t="shared" ref="B53:Y53" si="3">SUM(B5:B52)</f>
        <v>3225</v>
      </c>
      <c r="C53" s="48">
        <f t="shared" si="3"/>
        <v>3225</v>
      </c>
      <c r="D53" s="48">
        <f t="shared" si="3"/>
        <v>1644</v>
      </c>
      <c r="E53" s="48">
        <f t="shared" si="3"/>
        <v>1581</v>
      </c>
      <c r="F53" s="48">
        <f t="shared" si="3"/>
        <v>6</v>
      </c>
      <c r="G53" s="48">
        <f t="shared" si="3"/>
        <v>11</v>
      </c>
      <c r="H53" s="48">
        <f t="shared" si="3"/>
        <v>1074</v>
      </c>
      <c r="I53" s="48">
        <f t="shared" si="3"/>
        <v>1010</v>
      </c>
      <c r="J53" s="48">
        <f t="shared" si="3"/>
        <v>564</v>
      </c>
      <c r="K53" s="48">
        <f t="shared" si="3"/>
        <v>560</v>
      </c>
      <c r="L53" s="48">
        <f t="shared" si="3"/>
        <v>126</v>
      </c>
      <c r="M53" s="48">
        <f t="shared" si="3"/>
        <v>269</v>
      </c>
      <c r="N53" s="48">
        <f t="shared" si="3"/>
        <v>434</v>
      </c>
      <c r="O53" s="48">
        <f t="shared" si="3"/>
        <v>595</v>
      </c>
      <c r="P53" s="48">
        <f t="shared" si="3"/>
        <v>449</v>
      </c>
      <c r="Q53" s="48">
        <f t="shared" si="3"/>
        <v>344</v>
      </c>
      <c r="R53" s="48">
        <f t="shared" si="3"/>
        <v>196</v>
      </c>
      <c r="S53" s="48">
        <f t="shared" si="3"/>
        <v>196</v>
      </c>
      <c r="T53" s="48">
        <f t="shared" si="3"/>
        <v>302</v>
      </c>
      <c r="U53" s="48">
        <f t="shared" si="3"/>
        <v>164</v>
      </c>
      <c r="V53" s="49">
        <f t="shared" si="3"/>
        <v>134</v>
      </c>
      <c r="W53" s="49">
        <f t="shared" si="3"/>
        <v>16</v>
      </c>
      <c r="X53" s="49">
        <f t="shared" si="3"/>
        <v>3225</v>
      </c>
      <c r="Y53" s="49">
        <f t="shared" si="3"/>
        <v>3225</v>
      </c>
    </row>
    <row r="54" spans="1:25" x14ac:dyDescent="0.25">
      <c r="D54" s="53"/>
      <c r="E54" s="53"/>
      <c r="F54" s="53"/>
      <c r="O54" s="52"/>
      <c r="P54" s="52"/>
      <c r="Q54" s="52"/>
      <c r="R54" s="52"/>
      <c r="S54" s="52"/>
      <c r="T54" s="52"/>
      <c r="U54" s="52"/>
    </row>
  </sheetData>
  <sheetProtection selectLockedCells="1" selectUnlockedCells="1"/>
  <mergeCells count="11">
    <mergeCell ref="A1:U1"/>
    <mergeCell ref="A2:A4"/>
    <mergeCell ref="B2:B4"/>
    <mergeCell ref="C2:C4"/>
    <mergeCell ref="D2:K2"/>
    <mergeCell ref="L2:W2"/>
    <mergeCell ref="X2:X4"/>
    <mergeCell ref="D3:E3"/>
    <mergeCell ref="F3:G3"/>
    <mergeCell ref="H3:I3"/>
    <mergeCell ref="J3:K3"/>
  </mergeCells>
  <pageMargins left="0.90555555555555556" right="0.19652777777777777" top="0.15763888888888888" bottom="0.15763888888888888" header="0.51181102362204722" footer="0.51181102362204722"/>
  <pageSetup paperSize="9" scale="60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стационары</vt:lpstr>
      <vt:lpstr>опека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Орлова Наталия Андреевна</dc:creator>
  <cp:lastModifiedBy>Орлова Наталия Андреевна</cp:lastModifiedBy>
  <dcterms:created xsi:type="dcterms:W3CDTF">2025-12-30T14:32:22Z</dcterms:created>
  <dcterms:modified xsi:type="dcterms:W3CDTF">2025-12-30T15:10:03Z</dcterms:modified>
</cp:coreProperties>
</file>